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YcM0m+Hl1G9UnGz0juBsAMaM0cteQPYWwspZMJCybI+zRa9PYLW0alDWJ3tXnjtHvQflkTMV2qEd4c60s814eQ==" workbookSaltValue="QOAQfMT/jDwtVT8z+BTmc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Z14" i="16" l="1"/>
  <c r="Y16" i="16"/>
  <c r="AF7" i="16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AB7" i="16" l="1"/>
  <c r="AC7" i="16" l="1"/>
  <c r="AH28" i="3" l="1"/>
  <c r="AJ28" i="3" s="1"/>
  <c r="AG28" i="3"/>
  <c r="M542" i="8"/>
  <c r="E213" i="8"/>
  <c r="M128" i="8"/>
  <c r="K278" i="8"/>
  <c r="I118" i="8"/>
  <c r="U445" i="12"/>
  <c r="Y445" i="12" s="1"/>
  <c r="N486" i="8"/>
  <c r="V445" i="12"/>
  <c r="Z445" i="12" s="1"/>
  <c r="L486" i="8"/>
  <c r="M169" i="8"/>
  <c r="X43" i="15"/>
  <c r="AB43" i="15" s="1"/>
  <c r="W43" i="15"/>
  <c r="AA43" i="15" s="1"/>
  <c r="X81" i="15"/>
  <c r="AB81" i="15" s="1"/>
  <c r="W81" i="15"/>
  <c r="AA81" i="15" s="1"/>
  <c r="H344" i="8"/>
  <c r="V10" i="3"/>
  <c r="Z10" i="3" s="1"/>
  <c r="U10" i="3"/>
  <c r="Y10" i="3" s="1"/>
  <c r="AG56" i="15"/>
  <c r="AH56" i="15"/>
  <c r="AJ56" i="15" s="1"/>
  <c r="O257" i="8"/>
  <c r="Q257" i="8"/>
  <c r="X216" i="12"/>
  <c r="W216" i="12"/>
  <c r="AA216" i="12" s="1"/>
  <c r="R222" i="12"/>
  <c r="J263" i="8"/>
  <c r="D367" i="8"/>
  <c r="K517" i="8"/>
  <c r="M65" i="8"/>
  <c r="AH46" i="3"/>
  <c r="AJ46" i="3" s="1"/>
  <c r="AG46" i="3"/>
  <c r="AI46" i="3" s="1"/>
  <c r="C97" i="8"/>
  <c r="P116" i="8"/>
  <c r="X458" i="12"/>
  <c r="AB458" i="12" s="1"/>
  <c r="Q499" i="8"/>
  <c r="W458" i="12"/>
  <c r="AA458" i="12" s="1"/>
  <c r="O499" i="8"/>
  <c r="T13" i="16"/>
  <c r="AD13" i="16" s="1"/>
  <c r="S13" i="16"/>
  <c r="AC13" i="16" s="1"/>
  <c r="P357" i="8"/>
  <c r="D347" i="8"/>
  <c r="AG285" i="12"/>
  <c r="R326" i="8"/>
  <c r="AH285" i="12"/>
  <c r="AJ285" i="12" s="1"/>
  <c r="N287" i="8"/>
  <c r="V246" i="12"/>
  <c r="L287" i="8"/>
  <c r="U246" i="12"/>
  <c r="Y246" i="12" s="1"/>
  <c r="M53" i="8"/>
  <c r="R388" i="8"/>
  <c r="AG347" i="12"/>
  <c r="AI347" i="12" s="1"/>
  <c r="AH347" i="12"/>
  <c r="AJ347" i="12" s="1"/>
  <c r="R179" i="8"/>
  <c r="AH138" i="12"/>
  <c r="AJ138" i="12" s="1"/>
  <c r="AG138" i="12"/>
  <c r="AI138" i="12" s="1"/>
  <c r="W63" i="15"/>
  <c r="AA63" i="15" s="1"/>
  <c r="X63" i="15"/>
  <c r="AB63" i="15" s="1"/>
  <c r="X42" i="3"/>
  <c r="AB42" i="3" s="1"/>
  <c r="W42" i="3"/>
  <c r="AA42" i="3" s="1"/>
  <c r="AK41" i="3"/>
  <c r="AM41" i="3" s="1"/>
  <c r="AL41" i="3"/>
  <c r="AN41" i="3" s="1"/>
  <c r="Q523" i="8"/>
  <c r="W482" i="12"/>
  <c r="AA482" i="12" s="1"/>
  <c r="O523" i="8"/>
  <c r="X482" i="12"/>
  <c r="AB482" i="12" s="1"/>
  <c r="P321" i="8"/>
  <c r="P482" i="8"/>
  <c r="AK16" i="16"/>
  <c r="AM16" i="16" s="1"/>
  <c r="AL16" i="16"/>
  <c r="AN16" i="16" s="1"/>
  <c r="D541" i="8"/>
  <c r="E228" i="8"/>
  <c r="S321" i="12"/>
  <c r="AC321" i="12" s="1"/>
  <c r="G362" i="8"/>
  <c r="T321" i="12"/>
  <c r="AD321" i="12" s="1"/>
  <c r="F362" i="8"/>
  <c r="M127" i="8"/>
  <c r="R101" i="3"/>
  <c r="O552" i="8"/>
  <c r="Q552" i="8"/>
  <c r="X511" i="12"/>
  <c r="AB511" i="12" s="1"/>
  <c r="W511" i="12"/>
  <c r="AA511" i="12" s="1"/>
  <c r="P352" i="8"/>
  <c r="I486" i="8"/>
  <c r="I482" i="8"/>
  <c r="C336" i="8"/>
  <c r="H261" i="8"/>
  <c r="M322" i="8"/>
  <c r="R280" i="12"/>
  <c r="J321" i="8"/>
  <c r="I389" i="8"/>
  <c r="AK11" i="3"/>
  <c r="AL11" i="3"/>
  <c r="AN11" i="3" s="1"/>
  <c r="L93" i="8"/>
  <c r="U52" i="12"/>
  <c r="Y52" i="12" s="1"/>
  <c r="N93" i="8"/>
  <c r="V52" i="12"/>
  <c r="Z52" i="12" s="1"/>
  <c r="H502" i="8"/>
  <c r="L373" i="8"/>
  <c r="N373" i="8"/>
  <c r="V332" i="12"/>
  <c r="Z332" i="12" s="1"/>
  <c r="U332" i="12"/>
  <c r="Y332" i="12" s="1"/>
  <c r="O545" i="8"/>
  <c r="X504" i="12"/>
  <c r="W504" i="12"/>
  <c r="AA504" i="12" s="1"/>
  <c r="Q545" i="8"/>
  <c r="F148" i="8"/>
  <c r="S107" i="12"/>
  <c r="AC107" i="12" s="1"/>
  <c r="G148" i="8"/>
  <c r="T107" i="12"/>
  <c r="AD107" i="12" s="1"/>
  <c r="AL274" i="12"/>
  <c r="AN274" i="12" s="1"/>
  <c r="AK274" i="12"/>
  <c r="AM274" i="12" s="1"/>
  <c r="S315" i="8"/>
  <c r="T457" i="12"/>
  <c r="AD457" i="12" s="1"/>
  <c r="F498" i="8"/>
  <c r="S457" i="12"/>
  <c r="AC457" i="12" s="1"/>
  <c r="G498" i="8"/>
  <c r="S408" i="12"/>
  <c r="AC408" i="12" s="1"/>
  <c r="T408" i="12"/>
  <c r="AD408" i="12" s="1"/>
  <c r="G449" i="8"/>
  <c r="F449" i="8"/>
  <c r="E192" i="8"/>
  <c r="M471" i="8"/>
  <c r="R16" i="14"/>
  <c r="AL419" i="12"/>
  <c r="AN419" i="12" s="1"/>
  <c r="AK419" i="12"/>
  <c r="AM419" i="12" s="1"/>
  <c r="S460" i="8"/>
  <c r="P300" i="8"/>
  <c r="S38" i="14"/>
  <c r="AC38" i="14" s="1"/>
  <c r="T38" i="14"/>
  <c r="AD38" i="14" s="1"/>
  <c r="X175" i="12"/>
  <c r="AB175" i="12" s="1"/>
  <c r="Q216" i="8"/>
  <c r="O216" i="8"/>
  <c r="W175" i="12"/>
  <c r="AA175" i="12" s="1"/>
  <c r="P214" i="8"/>
  <c r="D370" i="8"/>
  <c r="X93" i="3"/>
  <c r="W93" i="3"/>
  <c r="AA93" i="3" s="1"/>
  <c r="C149" i="8"/>
  <c r="H371" i="8"/>
  <c r="K534" i="8"/>
  <c r="H445" i="8"/>
  <c r="P409" i="8"/>
  <c r="R108" i="12"/>
  <c r="J149" i="8"/>
  <c r="P400" i="8"/>
  <c r="AL244" i="12"/>
  <c r="AN244" i="12" s="1"/>
  <c r="S285" i="8"/>
  <c r="AK244" i="12"/>
  <c r="AM244" i="12" s="1"/>
  <c r="AK71" i="3"/>
  <c r="AM71" i="3" s="1"/>
  <c r="AL71" i="3"/>
  <c r="AN71" i="3" s="1"/>
  <c r="S254" i="12"/>
  <c r="AC254" i="12" s="1"/>
  <c r="T254" i="12"/>
  <c r="AD254" i="12" s="1"/>
  <c r="G295" i="8"/>
  <c r="F295" i="8"/>
  <c r="E531" i="8"/>
  <c r="AL507" i="12"/>
  <c r="AN507" i="12" s="1"/>
  <c r="AK507" i="12"/>
  <c r="AM507" i="12" s="1"/>
  <c r="S548" i="8"/>
  <c r="T381" i="12"/>
  <c r="AD381" i="12" s="1"/>
  <c r="F422" i="8"/>
  <c r="G422" i="8"/>
  <c r="S381" i="12"/>
  <c r="AC381" i="12" s="1"/>
  <c r="I205" i="8"/>
  <c r="K89" i="8"/>
  <c r="T7" i="14"/>
  <c r="AD7" i="14" s="1"/>
  <c r="S7" i="14"/>
  <c r="S122" i="8"/>
  <c r="AK81" i="12"/>
  <c r="AM81" i="12" s="1"/>
  <c r="AL81" i="12"/>
  <c r="AN81" i="12" s="1"/>
  <c r="S40" i="14"/>
  <c r="AC40" i="14" s="1"/>
  <c r="T40" i="14"/>
  <c r="AD40" i="14" s="1"/>
  <c r="J118" i="8"/>
  <c r="R77" i="12"/>
  <c r="G88" i="8"/>
  <c r="F88" i="8"/>
  <c r="T47" i="12"/>
  <c r="AD47" i="12" s="1"/>
  <c r="S47" i="12"/>
  <c r="AC47" i="12" s="1"/>
  <c r="E379" i="8"/>
  <c r="AG18" i="3"/>
  <c r="AH18" i="3"/>
  <c r="AJ18" i="3" s="1"/>
  <c r="I545" i="8"/>
  <c r="AK217" i="12"/>
  <c r="AM217" i="12" s="1"/>
  <c r="AL217" i="12"/>
  <c r="AN217" i="12" s="1"/>
  <c r="S258" i="8"/>
  <c r="C401" i="8"/>
  <c r="R89" i="15"/>
  <c r="F52" i="8"/>
  <c r="T11" i="12"/>
  <c r="AD11" i="12" s="1"/>
  <c r="G52" i="8"/>
  <c r="S11" i="12"/>
  <c r="AC11" i="12" s="1"/>
  <c r="D155" i="8"/>
  <c r="D262" i="8"/>
  <c r="H478" i="8"/>
  <c r="K510" i="8"/>
  <c r="AG392" i="12"/>
  <c r="AI392" i="12" s="1"/>
  <c r="AH392" i="12"/>
  <c r="AJ392" i="12" s="1"/>
  <c r="R433" i="8"/>
  <c r="S452" i="8"/>
  <c r="AK411" i="12"/>
  <c r="AM411" i="12" s="1"/>
  <c r="AL411" i="12"/>
  <c r="AN411" i="12" s="1"/>
  <c r="U54" i="12"/>
  <c r="Y54" i="12" s="1"/>
  <c r="N95" i="8"/>
  <c r="L95" i="8"/>
  <c r="V54" i="12"/>
  <c r="Z54" i="12" s="1"/>
  <c r="R59" i="3"/>
  <c r="S18" i="13"/>
  <c r="AC18" i="13" s="1"/>
  <c r="T18" i="13"/>
  <c r="AD18" i="13" s="1"/>
  <c r="D81" i="8"/>
  <c r="R38" i="3"/>
  <c r="L310" i="8"/>
  <c r="N310" i="8"/>
  <c r="U269" i="12"/>
  <c r="Y269" i="12" s="1"/>
  <c r="V269" i="12"/>
  <c r="Z269" i="12" s="1"/>
  <c r="E88" i="8"/>
  <c r="E162" i="8"/>
  <c r="R30" i="15"/>
  <c r="S372" i="8"/>
  <c r="AK331" i="12"/>
  <c r="AM331" i="12" s="1"/>
  <c r="AL331" i="12"/>
  <c r="AN331" i="12" s="1"/>
  <c r="U32" i="3"/>
  <c r="Y32" i="3" s="1"/>
  <c r="V32" i="3"/>
  <c r="Z32" i="3" s="1"/>
  <c r="S397" i="8"/>
  <c r="AL356" i="12"/>
  <c r="AK356" i="12"/>
  <c r="AM356" i="12" s="1"/>
  <c r="W91" i="3"/>
  <c r="AA91" i="3" s="1"/>
  <c r="X91" i="3"/>
  <c r="AB91" i="3" s="1"/>
  <c r="R384" i="12"/>
  <c r="J425" i="8"/>
  <c r="R99" i="15"/>
  <c r="L124" i="8"/>
  <c r="N124" i="8"/>
  <c r="V83" i="12"/>
  <c r="Z83" i="12" s="1"/>
  <c r="U83" i="12"/>
  <c r="Y83" i="12" s="1"/>
  <c r="K241" i="8"/>
  <c r="O205" i="8"/>
  <c r="W164" i="12"/>
  <c r="AA164" i="12" s="1"/>
  <c r="Q205" i="8"/>
  <c r="X164" i="12"/>
  <c r="I339" i="8"/>
  <c r="J469" i="8"/>
  <c r="R428" i="12"/>
  <c r="S47" i="15"/>
  <c r="AC47" i="15" s="1"/>
  <c r="T47" i="15"/>
  <c r="AD47" i="15" s="1"/>
  <c r="H246" i="8"/>
  <c r="R77" i="3"/>
  <c r="G94" i="8"/>
  <c r="F94" i="8"/>
  <c r="T53" i="12"/>
  <c r="AD53" i="12" s="1"/>
  <c r="S53" i="12"/>
  <c r="AC53" i="12" s="1"/>
  <c r="J91" i="8"/>
  <c r="R50" i="12"/>
  <c r="H425" i="8"/>
  <c r="P302" i="8"/>
  <c r="AL97" i="3"/>
  <c r="AN97" i="3" s="1"/>
  <c r="AK97" i="3"/>
  <c r="AM97" i="3" s="1"/>
  <c r="V444" i="12"/>
  <c r="Z444" i="12" s="1"/>
  <c r="L485" i="8"/>
  <c r="N485" i="8"/>
  <c r="U444" i="12"/>
  <c r="Y444" i="12" s="1"/>
  <c r="H222" i="8"/>
  <c r="T156" i="12"/>
  <c r="AD156" i="12" s="1"/>
  <c r="F197" i="8"/>
  <c r="G197" i="8"/>
  <c r="S156" i="12"/>
  <c r="AC156" i="12" s="1"/>
  <c r="F109" i="8"/>
  <c r="G109" i="8"/>
  <c r="S68" i="12"/>
  <c r="AC68" i="12" s="1"/>
  <c r="T68" i="12"/>
  <c r="AD68" i="12" s="1"/>
  <c r="D552" i="8"/>
  <c r="R101" i="12"/>
  <c r="J142" i="8"/>
  <c r="AH233" i="12"/>
  <c r="AJ233" i="12" s="1"/>
  <c r="R274" i="8"/>
  <c r="AG233" i="12"/>
  <c r="J349" i="8"/>
  <c r="R308" i="12"/>
  <c r="S420" i="12"/>
  <c r="AC420" i="12" s="1"/>
  <c r="F461" i="8"/>
  <c r="G461" i="8"/>
  <c r="T420" i="12"/>
  <c r="AD420" i="12" s="1"/>
  <c r="AH51" i="12"/>
  <c r="AJ51" i="12" s="1"/>
  <c r="AG51" i="12"/>
  <c r="AI51" i="12" s="1"/>
  <c r="R92" i="8"/>
  <c r="X154" i="12"/>
  <c r="AB154" i="12" s="1"/>
  <c r="O195" i="8"/>
  <c r="Q195" i="8"/>
  <c r="W154" i="12"/>
  <c r="AA154" i="12" s="1"/>
  <c r="K90" i="8"/>
  <c r="AL12" i="3"/>
  <c r="AN12" i="3" s="1"/>
  <c r="AK12" i="3"/>
  <c r="AM12" i="3" s="1"/>
  <c r="U12" i="14"/>
  <c r="Y12" i="14" s="1"/>
  <c r="V12" i="14"/>
  <c r="Z12" i="14" s="1"/>
  <c r="AG72" i="12"/>
  <c r="AH72" i="12"/>
  <c r="AJ72" i="12" s="1"/>
  <c r="R113" i="8"/>
  <c r="X70" i="15"/>
  <c r="AB70" i="15" s="1"/>
  <c r="W70" i="15"/>
  <c r="AA70" i="15" s="1"/>
  <c r="AL94" i="12"/>
  <c r="AN94" i="12" s="1"/>
  <c r="AK94" i="12"/>
  <c r="AM94" i="12" s="1"/>
  <c r="S135" i="8"/>
  <c r="C100" i="8"/>
  <c r="AH75" i="3"/>
  <c r="AJ75" i="3" s="1"/>
  <c r="AG75" i="3"/>
  <c r="AI75" i="3" s="1"/>
  <c r="U443" i="12"/>
  <c r="Y443" i="12" s="1"/>
  <c r="N484" i="8"/>
  <c r="L484" i="8"/>
  <c r="V443" i="12"/>
  <c r="Z443" i="12" s="1"/>
  <c r="S356" i="12"/>
  <c r="AC356" i="12" s="1"/>
  <c r="F397" i="8"/>
  <c r="G397" i="8"/>
  <c r="T356" i="12"/>
  <c r="AD356" i="12" s="1"/>
  <c r="K65" i="8"/>
  <c r="I549" i="8"/>
  <c r="T98" i="3"/>
  <c r="AD98" i="3" s="1"/>
  <c r="S98" i="3"/>
  <c r="AH26" i="15"/>
  <c r="AJ26" i="15" s="1"/>
  <c r="AG26" i="15"/>
  <c r="T82" i="3"/>
  <c r="AD82" i="3" s="1"/>
  <c r="S82" i="3"/>
  <c r="AC82" i="3" s="1"/>
  <c r="G179" i="8"/>
  <c r="F179" i="8"/>
  <c r="T138" i="12"/>
  <c r="AD138" i="12" s="1"/>
  <c r="S138" i="12"/>
  <c r="AC138" i="12" s="1"/>
  <c r="J365" i="8"/>
  <c r="R324" i="12"/>
  <c r="H410" i="8"/>
  <c r="W9" i="14"/>
  <c r="AA9" i="14" s="1"/>
  <c r="X9" i="14"/>
  <c r="AB9" i="14" s="1"/>
  <c r="G360" i="8"/>
  <c r="S319" i="12"/>
  <c r="AC319" i="12" s="1"/>
  <c r="T319" i="12"/>
  <c r="AD319" i="12" s="1"/>
  <c r="F360" i="8"/>
  <c r="I436" i="8"/>
  <c r="M107" i="8"/>
  <c r="I243" i="8"/>
  <c r="P198" i="8"/>
  <c r="D232" i="8"/>
  <c r="Q139" i="8"/>
  <c r="W98" i="12"/>
  <c r="AA98" i="12" s="1"/>
  <c r="X98" i="12"/>
  <c r="O139" i="8"/>
  <c r="J319" i="8"/>
  <c r="R278" i="12"/>
  <c r="W201" i="12"/>
  <c r="AA201" i="12" s="1"/>
  <c r="X201" i="12"/>
  <c r="AB201" i="12" s="1"/>
  <c r="Q242" i="8"/>
  <c r="O242" i="8"/>
  <c r="J326" i="8"/>
  <c r="R285" i="12"/>
  <c r="D271" i="8"/>
  <c r="S325" i="8"/>
  <c r="AK284" i="12"/>
  <c r="AM284" i="12" s="1"/>
  <c r="AL284" i="12"/>
  <c r="AN284" i="12" s="1"/>
  <c r="H240" i="8"/>
  <c r="M490" i="8"/>
  <c r="AL110" i="12"/>
  <c r="AN110" i="12" s="1"/>
  <c r="S151" i="8"/>
  <c r="AK110" i="12"/>
  <c r="AM110" i="12" s="1"/>
  <c r="H421" i="8"/>
  <c r="H140" i="8"/>
  <c r="R11" i="16"/>
  <c r="C376" i="8"/>
  <c r="V313" i="12"/>
  <c r="N354" i="8"/>
  <c r="U313" i="12"/>
  <c r="Y313" i="12" s="1"/>
  <c r="L354" i="8"/>
  <c r="K213" i="8"/>
  <c r="M91" i="8"/>
  <c r="H91" i="8"/>
  <c r="R370" i="12"/>
  <c r="J411" i="8"/>
  <c r="W15" i="15"/>
  <c r="AA15" i="15" s="1"/>
  <c r="X15" i="15"/>
  <c r="AB15" i="15" s="1"/>
  <c r="P163" i="8"/>
  <c r="I277" i="8"/>
  <c r="K326" i="8"/>
  <c r="E68" i="8"/>
  <c r="AH108" i="12"/>
  <c r="AJ108" i="12" s="1"/>
  <c r="AG108" i="12"/>
  <c r="R149" i="8"/>
  <c r="M229" i="8"/>
  <c r="G177" i="8"/>
  <c r="F177" i="8"/>
  <c r="S136" i="12"/>
  <c r="AC136" i="12" s="1"/>
  <c r="T136" i="12"/>
  <c r="AD136" i="12" s="1"/>
  <c r="AL179" i="12"/>
  <c r="AN179" i="12" s="1"/>
  <c r="S220" i="8"/>
  <c r="AK179" i="12"/>
  <c r="AM179" i="12" s="1"/>
  <c r="C358" i="8"/>
  <c r="AK7" i="12"/>
  <c r="AM7" i="12" s="1"/>
  <c r="AL7" i="12"/>
  <c r="AN7" i="12" s="1"/>
  <c r="S48" i="8"/>
  <c r="AL80" i="15"/>
  <c r="AN80" i="15" s="1"/>
  <c r="AK80" i="15"/>
  <c r="AM80" i="15" s="1"/>
  <c r="T96" i="12"/>
  <c r="AD96" i="12" s="1"/>
  <c r="S96" i="12"/>
  <c r="G137" i="8"/>
  <c r="F137" i="8"/>
  <c r="G371" i="8"/>
  <c r="T330" i="12"/>
  <c r="AD330" i="12" s="1"/>
  <c r="F371" i="8"/>
  <c r="S330" i="12"/>
  <c r="AC330" i="12" s="1"/>
  <c r="V80" i="12"/>
  <c r="Z80" i="12" s="1"/>
  <c r="U80" i="12"/>
  <c r="Y80" i="12" s="1"/>
  <c r="L121" i="8"/>
  <c r="N121" i="8"/>
  <c r="AL438" i="12"/>
  <c r="AN438" i="12" s="1"/>
  <c r="AK438" i="12"/>
  <c r="AM438" i="12" s="1"/>
  <c r="S479" i="8"/>
  <c r="C546" i="8"/>
  <c r="Q385" i="8"/>
  <c r="X344" i="12"/>
  <c r="AB344" i="12" s="1"/>
  <c r="W344" i="12"/>
  <c r="AA344" i="12" s="1"/>
  <c r="O385" i="8"/>
  <c r="P172" i="8"/>
  <c r="P544" i="8"/>
  <c r="H372" i="8"/>
  <c r="M325" i="8"/>
  <c r="U39" i="15"/>
  <c r="Y39" i="15" s="1"/>
  <c r="V39" i="15"/>
  <c r="Z39" i="15" s="1"/>
  <c r="AL33" i="3"/>
  <c r="AN33" i="3" s="1"/>
  <c r="AK33" i="3"/>
  <c r="AM33" i="3" s="1"/>
  <c r="M137" i="8"/>
  <c r="V500" i="12"/>
  <c r="Z500" i="12" s="1"/>
  <c r="L541" i="8"/>
  <c r="N541" i="8"/>
  <c r="U500" i="12"/>
  <c r="Y500" i="12" s="1"/>
  <c r="AL16" i="14"/>
  <c r="AN16" i="14" s="1"/>
  <c r="AK16" i="14"/>
  <c r="AM16" i="14" s="1"/>
  <c r="I287" i="8"/>
  <c r="M62" i="8"/>
  <c r="O330" i="8"/>
  <c r="X289" i="12"/>
  <c r="Q330" i="8"/>
  <c r="W289" i="12"/>
  <c r="AA289" i="12" s="1"/>
  <c r="R346" i="8"/>
  <c r="AG305" i="12"/>
  <c r="AI305" i="12" s="1"/>
  <c r="AH305" i="12"/>
  <c r="AJ305" i="12" s="1"/>
  <c r="P481" i="8"/>
  <c r="V378" i="12"/>
  <c r="L419" i="8"/>
  <c r="U378" i="12"/>
  <c r="Y378" i="12" s="1"/>
  <c r="N419" i="8"/>
  <c r="H446" i="8"/>
  <c r="C281" i="8"/>
  <c r="T50" i="15"/>
  <c r="AD50" i="15" s="1"/>
  <c r="S50" i="15"/>
  <c r="AC50" i="15" s="1"/>
  <c r="P477" i="8"/>
  <c r="N177" i="8"/>
  <c r="V136" i="12"/>
  <c r="Z136" i="12" s="1"/>
  <c r="U136" i="12"/>
  <c r="Y136" i="12" s="1"/>
  <c r="L177" i="8"/>
  <c r="R30" i="14"/>
  <c r="L463" i="8"/>
  <c r="U422" i="12"/>
  <c r="Y422" i="12" s="1"/>
  <c r="N463" i="8"/>
  <c r="V422" i="12"/>
  <c r="Z422" i="12" s="1"/>
  <c r="E236" i="8"/>
  <c r="P271" i="8"/>
  <c r="T47" i="3"/>
  <c r="AD47" i="3" s="1"/>
  <c r="S47" i="3"/>
  <c r="AC47" i="3" s="1"/>
  <c r="S235" i="8"/>
  <c r="AL194" i="12"/>
  <c r="AN194" i="12" s="1"/>
  <c r="AK194" i="12"/>
  <c r="AM194" i="12" s="1"/>
  <c r="R425" i="12"/>
  <c r="J466" i="8"/>
  <c r="C405" i="8"/>
  <c r="J68" i="8"/>
  <c r="R27" i="12"/>
  <c r="E550" i="8"/>
  <c r="E131" i="8"/>
  <c r="D349" i="8"/>
  <c r="E329" i="8"/>
  <c r="AH91" i="15"/>
  <c r="AJ91" i="15" s="1"/>
  <c r="AG91" i="15"/>
  <c r="E230" i="8"/>
  <c r="R104" i="15"/>
  <c r="I432" i="8"/>
  <c r="AG511" i="12"/>
  <c r="AI511" i="12" s="1"/>
  <c r="R552" i="8"/>
  <c r="AH511" i="12"/>
  <c r="AJ511" i="12" s="1"/>
  <c r="AH26" i="13"/>
  <c r="AJ26" i="13" s="1"/>
  <c r="AG26" i="13"/>
  <c r="W450" i="12"/>
  <c r="AA450" i="12" s="1"/>
  <c r="X450" i="12"/>
  <c r="AB450" i="12" s="1"/>
  <c r="Q491" i="8"/>
  <c r="O491" i="8"/>
  <c r="P244" i="8"/>
  <c r="R82" i="15"/>
  <c r="D403" i="8"/>
  <c r="S328" i="12"/>
  <c r="G369" i="8"/>
  <c r="F369" i="8"/>
  <c r="T328" i="12"/>
  <c r="AD328" i="12" s="1"/>
  <c r="K296" i="8"/>
  <c r="D408" i="8"/>
  <c r="T7" i="3"/>
  <c r="AD7" i="3" s="1"/>
  <c r="S7" i="3"/>
  <c r="M369" i="8"/>
  <c r="I113" i="8"/>
  <c r="P488" i="8"/>
  <c r="AL158" i="12"/>
  <c r="AN158" i="12" s="1"/>
  <c r="AK158" i="12"/>
  <c r="AM158" i="12" s="1"/>
  <c r="S199" i="8"/>
  <c r="M499" i="8"/>
  <c r="V104" i="12"/>
  <c r="Z104" i="12" s="1"/>
  <c r="L145" i="8"/>
  <c r="U104" i="12"/>
  <c r="Y104" i="12" s="1"/>
  <c r="N145" i="8"/>
  <c r="E485" i="8"/>
  <c r="E465" i="8"/>
  <c r="I170" i="8"/>
  <c r="V366" i="12"/>
  <c r="Z366" i="12" s="1"/>
  <c r="U366" i="12"/>
  <c r="Y366" i="12" s="1"/>
  <c r="N407" i="8"/>
  <c r="L407" i="8"/>
  <c r="F480" i="8"/>
  <c r="S439" i="12"/>
  <c r="AC439" i="12" s="1"/>
  <c r="G480" i="8"/>
  <c r="T439" i="12"/>
  <c r="AD439" i="12" s="1"/>
  <c r="M552" i="8"/>
  <c r="I442" i="8"/>
  <c r="I473" i="8"/>
  <c r="X66" i="3"/>
  <c r="AB66" i="3" s="1"/>
  <c r="W66" i="3"/>
  <c r="AA66" i="3" s="1"/>
  <c r="R452" i="12"/>
  <c r="J493" i="8"/>
  <c r="V241" i="12"/>
  <c r="Z241" i="12" s="1"/>
  <c r="U241" i="12"/>
  <c r="Y241" i="12" s="1"/>
  <c r="N282" i="8"/>
  <c r="L282" i="8"/>
  <c r="K516" i="8"/>
  <c r="R363" i="8"/>
  <c r="AH322" i="12"/>
  <c r="AJ322" i="12" s="1"/>
  <c r="AG322" i="12"/>
  <c r="AI322" i="12" s="1"/>
  <c r="J165" i="8"/>
  <c r="R124" i="12"/>
  <c r="Q264" i="8"/>
  <c r="W223" i="12"/>
  <c r="AA223" i="12" s="1"/>
  <c r="O264" i="8"/>
  <c r="X223" i="12"/>
  <c r="AB223" i="12" s="1"/>
  <c r="M391" i="8"/>
  <c r="G489" i="8"/>
  <c r="F489" i="8"/>
  <c r="T448" i="12"/>
  <c r="AD448" i="12" s="1"/>
  <c r="S448" i="12"/>
  <c r="AC448" i="12" s="1"/>
  <c r="N465" i="8"/>
  <c r="U424" i="12"/>
  <c r="Y424" i="12" s="1"/>
  <c r="V424" i="12"/>
  <c r="Z424" i="12" s="1"/>
  <c r="L465" i="8"/>
  <c r="F476" i="8"/>
  <c r="G476" i="8"/>
  <c r="S435" i="12"/>
  <c r="AC435" i="12" s="1"/>
  <c r="T435" i="12"/>
  <c r="AD435" i="12" s="1"/>
  <c r="U42" i="14"/>
  <c r="Y42" i="14" s="1"/>
  <c r="V42" i="14"/>
  <c r="Z42" i="14" s="1"/>
  <c r="R280" i="8"/>
  <c r="AH239" i="12"/>
  <c r="AJ239" i="12" s="1"/>
  <c r="AG239" i="12"/>
  <c r="J205" i="8"/>
  <c r="R164" i="12"/>
  <c r="R59" i="12"/>
  <c r="J100" i="8"/>
  <c r="D265" i="8"/>
  <c r="H171" i="8"/>
  <c r="K185" i="8"/>
  <c r="K532" i="8"/>
  <c r="H392" i="8"/>
  <c r="R67" i="8"/>
  <c r="AH26" i="12"/>
  <c r="AJ26" i="12" s="1"/>
  <c r="AG26" i="12"/>
  <c r="AL18" i="12"/>
  <c r="AN18" i="12" s="1"/>
  <c r="AK18" i="12"/>
  <c r="AM18" i="12" s="1"/>
  <c r="S59" i="8"/>
  <c r="S337" i="8"/>
  <c r="AK296" i="12"/>
  <c r="AM296" i="12" s="1"/>
  <c r="AL296" i="12"/>
  <c r="AN296" i="12" s="1"/>
  <c r="M473" i="8"/>
  <c r="R19" i="12"/>
  <c r="J60" i="8"/>
  <c r="R215" i="12"/>
  <c r="J256" i="8"/>
  <c r="R46" i="14"/>
  <c r="T10" i="3"/>
  <c r="AD10" i="3" s="1"/>
  <c r="S10" i="3"/>
  <c r="Q78" i="8"/>
  <c r="O78" i="8"/>
  <c r="X37" i="12"/>
  <c r="AB37" i="12" s="1"/>
  <c r="W37" i="12"/>
  <c r="AA37" i="12" s="1"/>
  <c r="U471" i="12"/>
  <c r="Y471" i="12" s="1"/>
  <c r="L512" i="8"/>
  <c r="V471" i="12"/>
  <c r="N512" i="8"/>
  <c r="P333" i="8"/>
  <c r="Q234" i="8"/>
  <c r="X193" i="12"/>
  <c r="AB193" i="12" s="1"/>
  <c r="W193" i="12"/>
  <c r="AA193" i="12" s="1"/>
  <c r="O234" i="8"/>
  <c r="N532" i="8"/>
  <c r="L532" i="8"/>
  <c r="U491" i="12"/>
  <c r="Y491" i="12" s="1"/>
  <c r="V491" i="12"/>
  <c r="P260" i="8"/>
  <c r="I421" i="8"/>
  <c r="R31" i="3"/>
  <c r="J137" i="8"/>
  <c r="R96" i="12"/>
  <c r="E132" i="8"/>
  <c r="S336" i="8"/>
  <c r="AL295" i="12"/>
  <c r="AN295" i="12" s="1"/>
  <c r="AK295" i="12"/>
  <c r="AM295" i="12" s="1"/>
  <c r="C241" i="8"/>
  <c r="W401" i="12"/>
  <c r="AA401" i="12" s="1"/>
  <c r="X401" i="12"/>
  <c r="AB401" i="12" s="1"/>
  <c r="Q442" i="8"/>
  <c r="O442" i="8"/>
  <c r="T77" i="15"/>
  <c r="AD77" i="15" s="1"/>
  <c r="S77" i="15"/>
  <c r="AC77" i="15" s="1"/>
  <c r="H397" i="8"/>
  <c r="D495" i="8"/>
  <c r="AK394" i="12"/>
  <c r="AM394" i="12" s="1"/>
  <c r="AL394" i="12"/>
  <c r="AN394" i="12" s="1"/>
  <c r="S435" i="8"/>
  <c r="M255" i="8"/>
  <c r="AK505" i="12"/>
  <c r="AM505" i="12" s="1"/>
  <c r="AL505" i="12"/>
  <c r="AN505" i="12" s="1"/>
  <c r="S546" i="8"/>
  <c r="O418" i="8"/>
  <c r="Q418" i="8"/>
  <c r="X377" i="12"/>
  <c r="W377" i="12"/>
  <c r="AA377" i="12" s="1"/>
  <c r="R329" i="8"/>
  <c r="AG288" i="12"/>
  <c r="AI288" i="12" s="1"/>
  <c r="AH288" i="12"/>
  <c r="AJ288" i="12" s="1"/>
  <c r="V472" i="12"/>
  <c r="Z472" i="12" s="1"/>
  <c r="L513" i="8"/>
  <c r="N513" i="8"/>
  <c r="U472" i="12"/>
  <c r="Y472" i="12" s="1"/>
  <c r="M206" i="8"/>
  <c r="AK67" i="12"/>
  <c r="AM67" i="12" s="1"/>
  <c r="AL67" i="12"/>
  <c r="AN67" i="12" s="1"/>
  <c r="S108" i="8"/>
  <c r="AH78" i="12"/>
  <c r="AJ78" i="12" s="1"/>
  <c r="AG78" i="12"/>
  <c r="AI78" i="12" s="1"/>
  <c r="R119" i="8"/>
  <c r="AG48" i="3"/>
  <c r="AI48" i="3" s="1"/>
  <c r="AH48" i="3"/>
  <c r="AJ48" i="3" s="1"/>
  <c r="I361" i="8"/>
  <c r="S211" i="8"/>
  <c r="AL170" i="12"/>
  <c r="AN170" i="12" s="1"/>
  <c r="AK170" i="12"/>
  <c r="C170" i="8"/>
  <c r="AK76" i="3"/>
  <c r="AM76" i="3" s="1"/>
  <c r="AL76" i="3"/>
  <c r="AN76" i="3" s="1"/>
  <c r="V13" i="15"/>
  <c r="Z13" i="15" s="1"/>
  <c r="U13" i="15"/>
  <c r="Y13" i="15" s="1"/>
  <c r="I183" i="8"/>
  <c r="M343" i="8"/>
  <c r="C420" i="8"/>
  <c r="U51" i="12"/>
  <c r="Y51" i="12" s="1"/>
  <c r="L92" i="8"/>
  <c r="N92" i="8"/>
  <c r="V51" i="12"/>
  <c r="Z51" i="12" s="1"/>
  <c r="AH353" i="12"/>
  <c r="AJ353" i="12" s="1"/>
  <c r="R394" i="8"/>
  <c r="AG353" i="12"/>
  <c r="O365" i="8"/>
  <c r="W324" i="12"/>
  <c r="AA324" i="12" s="1"/>
  <c r="Q365" i="8"/>
  <c r="X324" i="12"/>
  <c r="AB324" i="12" s="1"/>
  <c r="T72" i="12"/>
  <c r="AD72" i="12" s="1"/>
  <c r="G113" i="8"/>
  <c r="S72" i="12"/>
  <c r="AC72" i="12" s="1"/>
  <c r="F113" i="8"/>
  <c r="I266" i="8"/>
  <c r="V395" i="12"/>
  <c r="Z395" i="12" s="1"/>
  <c r="N436" i="8"/>
  <c r="U395" i="12"/>
  <c r="Y395" i="12" s="1"/>
  <c r="L436" i="8"/>
  <c r="X105" i="15"/>
  <c r="AB105" i="15" s="1"/>
  <c r="W105" i="15"/>
  <c r="AA105" i="15" s="1"/>
  <c r="D210" i="8"/>
  <c r="J535" i="8"/>
  <c r="R494" i="12"/>
  <c r="T61" i="15"/>
  <c r="AD61" i="15" s="1"/>
  <c r="S61" i="15"/>
  <c r="E175" i="8"/>
  <c r="K291" i="8"/>
  <c r="W78" i="12"/>
  <c r="AA78" i="12" s="1"/>
  <c r="Q119" i="8"/>
  <c r="X78" i="12"/>
  <c r="AB78" i="12" s="1"/>
  <c r="O119" i="8"/>
  <c r="H546" i="8"/>
  <c r="S270" i="8"/>
  <c r="AK229" i="12"/>
  <c r="AM229" i="12" s="1"/>
  <c r="AL229" i="12"/>
  <c r="AN229" i="12" s="1"/>
  <c r="I99" i="8"/>
  <c r="AH396" i="12"/>
  <c r="AJ396" i="12" s="1"/>
  <c r="AG396" i="12"/>
  <c r="AI396" i="12" s="1"/>
  <c r="R437" i="8"/>
  <c r="M333" i="8"/>
  <c r="C239" i="8"/>
  <c r="C531" i="8"/>
  <c r="K401" i="8"/>
  <c r="C189" i="8"/>
  <c r="E370" i="8"/>
  <c r="AG446" i="12"/>
  <c r="AI446" i="12" s="1"/>
  <c r="AH446" i="12"/>
  <c r="AJ446" i="12" s="1"/>
  <c r="R487" i="8"/>
  <c r="D90" i="8"/>
  <c r="F196" i="8"/>
  <c r="S155" i="12"/>
  <c r="G196" i="8"/>
  <c r="T155" i="12"/>
  <c r="AD155" i="12" s="1"/>
  <c r="D105" i="8"/>
  <c r="D430" i="8"/>
  <c r="Q151" i="8"/>
  <c r="X110" i="12"/>
  <c r="AB110" i="12" s="1"/>
  <c r="W110" i="12"/>
  <c r="AA110" i="12" s="1"/>
  <c r="O151" i="8"/>
  <c r="AK60" i="15"/>
  <c r="AM60" i="15" s="1"/>
  <c r="AL60" i="15"/>
  <c r="AN60" i="15" s="1"/>
  <c r="M351" i="8"/>
  <c r="E120" i="8"/>
  <c r="D380" i="8"/>
  <c r="Q89" i="8"/>
  <c r="X48" i="12"/>
  <c r="AB48" i="12" s="1"/>
  <c r="O89" i="8"/>
  <c r="W48" i="12"/>
  <c r="AA48" i="12" s="1"/>
  <c r="V34" i="13"/>
  <c r="Z34" i="13" s="1"/>
  <c r="U34" i="13"/>
  <c r="Y34" i="13" s="1"/>
  <c r="R94" i="8"/>
  <c r="AH53" i="12"/>
  <c r="AJ53" i="12" s="1"/>
  <c r="AG53" i="12"/>
  <c r="AI53" i="12" s="1"/>
  <c r="I63" i="8"/>
  <c r="X25" i="14"/>
  <c r="AB25" i="14" s="1"/>
  <c r="W25" i="14"/>
  <c r="AA25" i="14" s="1"/>
  <c r="E71" i="8"/>
  <c r="S345" i="8"/>
  <c r="AL304" i="12"/>
  <c r="AN304" i="12" s="1"/>
  <c r="AK304" i="12"/>
  <c r="AM304" i="12" s="1"/>
  <c r="H309" i="8"/>
  <c r="X492" i="12"/>
  <c r="W492" i="12"/>
  <c r="AA492" i="12" s="1"/>
  <c r="O533" i="8"/>
  <c r="Q533" i="8"/>
  <c r="AG58" i="3"/>
  <c r="AH58" i="3"/>
  <c r="AJ58" i="3" s="1"/>
  <c r="K461" i="8"/>
  <c r="D461" i="8"/>
  <c r="AH10" i="15"/>
  <c r="AJ10" i="15" s="1"/>
  <c r="AG10" i="15"/>
  <c r="AI10" i="15" s="1"/>
  <c r="U226" i="12"/>
  <c r="Y226" i="12" s="1"/>
  <c r="N267" i="8"/>
  <c r="L267" i="8"/>
  <c r="V226" i="12"/>
  <c r="Z226" i="12" s="1"/>
  <c r="P345" i="8"/>
  <c r="V99" i="15"/>
  <c r="Z99" i="15" s="1"/>
  <c r="U99" i="15"/>
  <c r="Y99" i="15" s="1"/>
  <c r="H326" i="8"/>
  <c r="AG48" i="12"/>
  <c r="AI48" i="12" s="1"/>
  <c r="AH48" i="12"/>
  <c r="AJ48" i="12" s="1"/>
  <c r="R89" i="8"/>
  <c r="K339" i="8"/>
  <c r="K181" i="8"/>
  <c r="AK332" i="12"/>
  <c r="AM332" i="12" s="1"/>
  <c r="S373" i="8"/>
  <c r="AL332" i="12"/>
  <c r="AN332" i="12" s="1"/>
  <c r="R8" i="3"/>
  <c r="AG479" i="12"/>
  <c r="R520" i="8"/>
  <c r="AH479" i="12"/>
  <c r="AJ479" i="12" s="1"/>
  <c r="AK222" i="12"/>
  <c r="AM222" i="12" s="1"/>
  <c r="S263" i="8"/>
  <c r="AL222" i="12"/>
  <c r="D63" i="8"/>
  <c r="E455" i="8"/>
  <c r="AG9" i="3"/>
  <c r="AI9" i="3" s="1"/>
  <c r="AH9" i="3"/>
  <c r="AJ9" i="3" s="1"/>
  <c r="U29" i="3"/>
  <c r="Y29" i="3" s="1"/>
  <c r="V29" i="3"/>
  <c r="Z29" i="3" s="1"/>
  <c r="R43" i="14"/>
  <c r="R80" i="15"/>
  <c r="C120" i="8"/>
  <c r="AG101" i="3"/>
  <c r="AH101" i="3"/>
  <c r="AJ101" i="3" s="1"/>
  <c r="U87" i="15"/>
  <c r="Y87" i="15" s="1"/>
  <c r="V87" i="15"/>
  <c r="Z87" i="15" s="1"/>
  <c r="M340" i="8"/>
  <c r="E277" i="8"/>
  <c r="AH341" i="12"/>
  <c r="AJ341" i="12" s="1"/>
  <c r="AG341" i="12"/>
  <c r="R382" i="8"/>
  <c r="J226" i="8"/>
  <c r="R185" i="12"/>
  <c r="AL196" i="12"/>
  <c r="AN196" i="12" s="1"/>
  <c r="AK196" i="12"/>
  <c r="AM196" i="12" s="1"/>
  <c r="S237" i="8"/>
  <c r="Q378" i="8"/>
  <c r="X337" i="12"/>
  <c r="O378" i="8"/>
  <c r="W337" i="12"/>
  <c r="AA337" i="12" s="1"/>
  <c r="M134" i="8"/>
  <c r="K137" i="8"/>
  <c r="R80" i="12"/>
  <c r="J121" i="8"/>
  <c r="R465" i="12"/>
  <c r="J506" i="8"/>
  <c r="X89" i="3"/>
  <c r="AB89" i="3" s="1"/>
  <c r="W89" i="3"/>
  <c r="AA89" i="3" s="1"/>
  <c r="R228" i="8"/>
  <c r="AH187" i="12"/>
  <c r="AJ187" i="12" s="1"/>
  <c r="AG187" i="12"/>
  <c r="AI187" i="12" s="1"/>
  <c r="AG43" i="15"/>
  <c r="AI43" i="15" s="1"/>
  <c r="AH43" i="15"/>
  <c r="AJ43" i="15" s="1"/>
  <c r="M469" i="8"/>
  <c r="P162" i="8"/>
  <c r="K362" i="8"/>
  <c r="T14" i="13"/>
  <c r="AD14" i="13" s="1"/>
  <c r="S14" i="13"/>
  <c r="AC14" i="13" s="1"/>
  <c r="P549" i="8"/>
  <c r="H487" i="8"/>
  <c r="P227" i="8"/>
  <c r="AH18" i="12"/>
  <c r="AJ18" i="12" s="1"/>
  <c r="AG18" i="12"/>
  <c r="R59" i="8"/>
  <c r="H124" i="8"/>
  <c r="AL23" i="14"/>
  <c r="AN23" i="14" s="1"/>
  <c r="AK23" i="14"/>
  <c r="AM23" i="14" s="1"/>
  <c r="D488" i="8"/>
  <c r="R385" i="8"/>
  <c r="AH344" i="12"/>
  <c r="AJ344" i="12" s="1"/>
  <c r="AG344" i="12"/>
  <c r="AI344" i="12" s="1"/>
  <c r="S57" i="15"/>
  <c r="T57" i="15"/>
  <c r="AD57" i="15" s="1"/>
  <c r="AH482" i="12"/>
  <c r="AJ482" i="12" s="1"/>
  <c r="AG482" i="12"/>
  <c r="AI482" i="12" s="1"/>
  <c r="R523" i="8"/>
  <c r="W30" i="15"/>
  <c r="AA30" i="15" s="1"/>
  <c r="X30" i="15"/>
  <c r="AB30" i="15" s="1"/>
  <c r="K300" i="8"/>
  <c r="K445" i="8"/>
  <c r="C240" i="8"/>
  <c r="U300" i="12"/>
  <c r="Y300" i="12" s="1"/>
  <c r="N341" i="8"/>
  <c r="L341" i="8"/>
  <c r="V300" i="12"/>
  <c r="Z300" i="12" s="1"/>
  <c r="V7" i="14"/>
  <c r="Z7" i="14" s="1"/>
  <c r="U7" i="14"/>
  <c r="Y7" i="14" s="1"/>
  <c r="M116" i="8"/>
  <c r="E268" i="8"/>
  <c r="M184" i="8"/>
  <c r="M70" i="8"/>
  <c r="R218" i="12"/>
  <c r="J259" i="8"/>
  <c r="AL457" i="12"/>
  <c r="AN457" i="12" s="1"/>
  <c r="AK457" i="12"/>
  <c r="AM457" i="12" s="1"/>
  <c r="S498" i="8"/>
  <c r="E361" i="8"/>
  <c r="V482" i="12"/>
  <c r="Z482" i="12" s="1"/>
  <c r="N523" i="8"/>
  <c r="L523" i="8"/>
  <c r="U482" i="12"/>
  <c r="Y482" i="12" s="1"/>
  <c r="V72" i="15"/>
  <c r="Z72" i="15" s="1"/>
  <c r="U72" i="15"/>
  <c r="Y72" i="15" s="1"/>
  <c r="M139" i="8"/>
  <c r="T17" i="14"/>
  <c r="AD17" i="14" s="1"/>
  <c r="S17" i="14"/>
  <c r="AC17" i="14" s="1"/>
  <c r="H199" i="8"/>
  <c r="O449" i="8"/>
  <c r="X408" i="12"/>
  <c r="AB408" i="12" s="1"/>
  <c r="Q449" i="8"/>
  <c r="W408" i="12"/>
  <c r="AA408" i="12" s="1"/>
  <c r="K179" i="8"/>
  <c r="I55" i="8"/>
  <c r="M263" i="8"/>
  <c r="M329" i="8"/>
  <c r="K79" i="8"/>
  <c r="E282" i="8"/>
  <c r="K102" i="8"/>
  <c r="I440" i="8"/>
  <c r="V333" i="12"/>
  <c r="Z333" i="12" s="1"/>
  <c r="L374" i="8"/>
  <c r="U333" i="12"/>
  <c r="Y333" i="12" s="1"/>
  <c r="N374" i="8"/>
  <c r="F529" i="8"/>
  <c r="T488" i="12"/>
  <c r="AD488" i="12" s="1"/>
  <c r="G529" i="8"/>
  <c r="S488" i="12"/>
  <c r="AC488" i="12" s="1"/>
  <c r="L332" i="8"/>
  <c r="U291" i="12"/>
  <c r="Y291" i="12" s="1"/>
  <c r="N332" i="8"/>
  <c r="V291" i="12"/>
  <c r="C395" i="8"/>
  <c r="I449" i="8"/>
  <c r="AK91" i="15"/>
  <c r="AM91" i="15" s="1"/>
  <c r="AL91" i="15"/>
  <c r="AN91" i="15" s="1"/>
  <c r="C475" i="8"/>
  <c r="K247" i="8"/>
  <c r="R8" i="13"/>
  <c r="E481" i="8"/>
  <c r="AG368" i="12"/>
  <c r="AH368" i="12"/>
  <c r="AJ368" i="12" s="1"/>
  <c r="R409" i="8"/>
  <c r="I214" i="8"/>
  <c r="AH15" i="3"/>
  <c r="AJ15" i="3" s="1"/>
  <c r="AG15" i="3"/>
  <c r="AI15" i="3" s="1"/>
  <c r="H193" i="8"/>
  <c r="I70" i="8"/>
  <c r="D547" i="8"/>
  <c r="AH47" i="15"/>
  <c r="AJ47" i="15" s="1"/>
  <c r="AG47" i="15"/>
  <c r="AK360" i="12"/>
  <c r="AM360" i="12" s="1"/>
  <c r="AL360" i="12"/>
  <c r="AN360" i="12" s="1"/>
  <c r="S401" i="8"/>
  <c r="D206" i="8"/>
  <c r="G436" i="8"/>
  <c r="F436" i="8"/>
  <c r="S395" i="12"/>
  <c r="AC395" i="12" s="1"/>
  <c r="T395" i="12"/>
  <c r="AD395" i="12" s="1"/>
  <c r="K251" i="8"/>
  <c r="AL267" i="12"/>
  <c r="AN267" i="12" s="1"/>
  <c r="AK267" i="12"/>
  <c r="AM267" i="12" s="1"/>
  <c r="S308" i="8"/>
  <c r="W403" i="12"/>
  <c r="AA403" i="12" s="1"/>
  <c r="X403" i="12"/>
  <c r="AB403" i="12" s="1"/>
  <c r="O444" i="8"/>
  <c r="Q444" i="8"/>
  <c r="R79" i="15"/>
  <c r="T102" i="3"/>
  <c r="AD102" i="3" s="1"/>
  <c r="S102" i="3"/>
  <c r="C306" i="8"/>
  <c r="D163" i="8"/>
  <c r="D452" i="8"/>
  <c r="Q110" i="8"/>
  <c r="W69" i="12"/>
  <c r="AA69" i="12" s="1"/>
  <c r="X69" i="12"/>
  <c r="AB69" i="12" s="1"/>
  <c r="O110" i="8"/>
  <c r="E499" i="8"/>
  <c r="M165" i="8"/>
  <c r="H61" i="8"/>
  <c r="O357" i="8"/>
  <c r="Q357" i="8"/>
  <c r="W316" i="12"/>
  <c r="AA316" i="12" s="1"/>
  <c r="X316" i="12"/>
  <c r="AB316" i="12" s="1"/>
  <c r="U139" i="12"/>
  <c r="Y139" i="12" s="1"/>
  <c r="L180" i="8"/>
  <c r="V139" i="12"/>
  <c r="N180" i="8"/>
  <c r="I251" i="8"/>
  <c r="E292" i="8"/>
  <c r="M243" i="8"/>
  <c r="I275" i="8"/>
  <c r="D551" i="8"/>
  <c r="F186" i="8"/>
  <c r="S145" i="12"/>
  <c r="G186" i="8"/>
  <c r="T145" i="12"/>
  <c r="AD145" i="12" s="1"/>
  <c r="P404" i="8"/>
  <c r="F255" i="8"/>
  <c r="S214" i="12"/>
  <c r="AC214" i="12" s="1"/>
  <c r="G255" i="8"/>
  <c r="T214" i="12"/>
  <c r="AD214" i="12" s="1"/>
  <c r="K547" i="8"/>
  <c r="AK26" i="12"/>
  <c r="AM26" i="12" s="1"/>
  <c r="AL26" i="12"/>
  <c r="AN26" i="12" s="1"/>
  <c r="S67" i="8"/>
  <c r="T32" i="3"/>
  <c r="AD32" i="3" s="1"/>
  <c r="S32" i="3"/>
  <c r="AC32" i="3" s="1"/>
  <c r="C271" i="8"/>
  <c r="J431" i="8"/>
  <c r="R390" i="12"/>
  <c r="I513" i="8"/>
  <c r="S261" i="8"/>
  <c r="AK220" i="12"/>
  <c r="AM220" i="12" s="1"/>
  <c r="AL220" i="12"/>
  <c r="AN220" i="12" s="1"/>
  <c r="W36" i="3"/>
  <c r="AA36" i="3" s="1"/>
  <c r="X36" i="3"/>
  <c r="AB36" i="3" s="1"/>
  <c r="AL210" i="12"/>
  <c r="AN210" i="12" s="1"/>
  <c r="S251" i="8"/>
  <c r="AK210" i="12"/>
  <c r="AM210" i="12" s="1"/>
  <c r="D128" i="8"/>
  <c r="K226" i="8"/>
  <c r="G426" i="8"/>
  <c r="S385" i="12"/>
  <c r="AC385" i="12" s="1"/>
  <c r="T385" i="12"/>
  <c r="AD385" i="12" s="1"/>
  <c r="F426" i="8"/>
  <c r="AL46" i="14"/>
  <c r="AN46" i="14" s="1"/>
  <c r="AK46" i="14"/>
  <c r="AM46" i="14" s="1"/>
  <c r="V8" i="15"/>
  <c r="Z8" i="15" s="1"/>
  <c r="U8" i="15"/>
  <c r="Y8" i="15" s="1"/>
  <c r="Q108" i="8"/>
  <c r="W67" i="12"/>
  <c r="AA67" i="12" s="1"/>
  <c r="X67" i="12"/>
  <c r="AB67" i="12" s="1"/>
  <c r="O108" i="8"/>
  <c r="X86" i="15"/>
  <c r="AB86" i="15" s="1"/>
  <c r="W86" i="15"/>
  <c r="AA86" i="15" s="1"/>
  <c r="O476" i="8"/>
  <c r="W435" i="12"/>
  <c r="AA435" i="12" s="1"/>
  <c r="X435" i="12"/>
  <c r="AB435" i="12" s="1"/>
  <c r="Q476" i="8"/>
  <c r="O441" i="8"/>
  <c r="W400" i="12"/>
  <c r="AA400" i="12" s="1"/>
  <c r="Q441" i="8"/>
  <c r="X400" i="12"/>
  <c r="AB400" i="12" s="1"/>
  <c r="R62" i="15"/>
  <c r="R44" i="14"/>
  <c r="K522" i="8"/>
  <c r="E267" i="8"/>
  <c r="I472" i="8"/>
  <c r="AG17" i="15"/>
  <c r="AH17" i="15"/>
  <c r="AJ17" i="15" s="1"/>
  <c r="AG237" i="12"/>
  <c r="AH237" i="12"/>
  <c r="AJ237" i="12" s="1"/>
  <c r="R278" i="8"/>
  <c r="AL396" i="12"/>
  <c r="AN396" i="12" s="1"/>
  <c r="S437" i="8"/>
  <c r="AK396" i="12"/>
  <c r="AM396" i="12" s="1"/>
  <c r="T282" i="12"/>
  <c r="AD282" i="12" s="1"/>
  <c r="F323" i="8"/>
  <c r="S282" i="12"/>
  <c r="AC282" i="12" s="1"/>
  <c r="G323" i="8"/>
  <c r="X23" i="15"/>
  <c r="AB23" i="15" s="1"/>
  <c r="W23" i="15"/>
  <c r="AA23" i="15" s="1"/>
  <c r="AK465" i="12"/>
  <c r="AM465" i="12" s="1"/>
  <c r="S506" i="8"/>
  <c r="AL465" i="12"/>
  <c r="AN465" i="12" s="1"/>
  <c r="M158" i="8"/>
  <c r="J371" i="8"/>
  <c r="R330" i="12"/>
  <c r="D103" i="8"/>
  <c r="D109" i="8"/>
  <c r="H503" i="8"/>
  <c r="M298" i="8"/>
  <c r="V68" i="12"/>
  <c r="Z68" i="12" s="1"/>
  <c r="U68" i="12"/>
  <c r="Y68" i="12" s="1"/>
  <c r="L109" i="8"/>
  <c r="N109" i="8"/>
  <c r="U415" i="12"/>
  <c r="Y415" i="12" s="1"/>
  <c r="L456" i="8"/>
  <c r="V415" i="12"/>
  <c r="Z415" i="12" s="1"/>
  <c r="N456" i="8"/>
  <c r="I229" i="8"/>
  <c r="X8" i="15"/>
  <c r="AB8" i="15" s="1"/>
  <c r="W8" i="15"/>
  <c r="AA8" i="15" s="1"/>
  <c r="AK363" i="12"/>
  <c r="AM363" i="12" s="1"/>
  <c r="S404" i="8"/>
  <c r="AL363" i="12"/>
  <c r="AN363" i="12" s="1"/>
  <c r="V105" i="12"/>
  <c r="L146" i="8"/>
  <c r="N146" i="8"/>
  <c r="U105" i="12"/>
  <c r="Y105" i="12" s="1"/>
  <c r="R77" i="15"/>
  <c r="L273" i="8"/>
  <c r="V232" i="12"/>
  <c r="Z232" i="12" s="1"/>
  <c r="N273" i="8"/>
  <c r="U232" i="12"/>
  <c r="Y232" i="12" s="1"/>
  <c r="D455" i="8"/>
  <c r="C210" i="8"/>
  <c r="T313" i="12"/>
  <c r="AD313" i="12" s="1"/>
  <c r="F354" i="8"/>
  <c r="G354" i="8"/>
  <c r="S313" i="12"/>
  <c r="D239" i="8"/>
  <c r="K472" i="8"/>
  <c r="E208" i="8"/>
  <c r="R548" i="8"/>
  <c r="AH507" i="12"/>
  <c r="AJ507" i="12" s="1"/>
  <c r="AG507" i="12"/>
  <c r="AI507" i="12" s="1"/>
  <c r="H382" i="8"/>
  <c r="K62" i="8"/>
  <c r="C396" i="8"/>
  <c r="K254" i="8"/>
  <c r="I320" i="8"/>
  <c r="C185" i="8"/>
  <c r="E257" i="8"/>
  <c r="I111" i="8"/>
  <c r="F60" i="8"/>
  <c r="T19" i="12"/>
  <c r="AD19" i="12" s="1"/>
  <c r="S19" i="12"/>
  <c r="AC19" i="12" s="1"/>
  <c r="G60" i="8"/>
  <c r="F227" i="8"/>
  <c r="G227" i="8"/>
  <c r="S186" i="12"/>
  <c r="AC186" i="12" s="1"/>
  <c r="T186" i="12"/>
  <c r="AD186" i="12" s="1"/>
  <c r="R43" i="3"/>
  <c r="I221" i="8"/>
  <c r="H467" i="8"/>
  <c r="I403" i="8"/>
  <c r="C88" i="8"/>
  <c r="S129" i="8"/>
  <c r="AK88" i="12"/>
  <c r="AM88" i="12" s="1"/>
  <c r="AL88" i="12"/>
  <c r="AN88" i="12" s="1"/>
  <c r="D340" i="8"/>
  <c r="V267" i="12"/>
  <c r="Z267" i="12" s="1"/>
  <c r="L308" i="8"/>
  <c r="U267" i="12"/>
  <c r="Y267" i="12" s="1"/>
  <c r="N308" i="8"/>
  <c r="T69" i="15"/>
  <c r="AD69" i="15" s="1"/>
  <c r="S69" i="15"/>
  <c r="AC69" i="15" s="1"/>
  <c r="S96" i="3"/>
  <c r="T96" i="3"/>
  <c r="AD96" i="3" s="1"/>
  <c r="S16" i="15"/>
  <c r="T16" i="15"/>
  <c r="AD16" i="15" s="1"/>
  <c r="G364" i="8"/>
  <c r="S323" i="12"/>
  <c r="AC323" i="12" s="1"/>
  <c r="T323" i="12"/>
  <c r="AD323" i="12" s="1"/>
  <c r="F364" i="8"/>
  <c r="O488" i="8"/>
  <c r="X447" i="12"/>
  <c r="AB447" i="12" s="1"/>
  <c r="Q488" i="8"/>
  <c r="W447" i="12"/>
  <c r="AA447" i="12" s="1"/>
  <c r="D177" i="8"/>
  <c r="D201" i="8"/>
  <c r="T397" i="12"/>
  <c r="AD397" i="12" s="1"/>
  <c r="S397" i="12"/>
  <c r="G438" i="8"/>
  <c r="F438" i="8"/>
  <c r="U322" i="12"/>
  <c r="Y322" i="12" s="1"/>
  <c r="N363" i="8"/>
  <c r="V322" i="12"/>
  <c r="Z322" i="12" s="1"/>
  <c r="L363" i="8"/>
  <c r="K325" i="8"/>
  <c r="M301" i="8"/>
  <c r="AK232" i="12"/>
  <c r="AM232" i="12" s="1"/>
  <c r="AL232" i="12"/>
  <c r="AN232" i="12" s="1"/>
  <c r="S273" i="8"/>
  <c r="U69" i="3"/>
  <c r="Y69" i="3" s="1"/>
  <c r="V69" i="3"/>
  <c r="Z69" i="3" s="1"/>
  <c r="I506" i="8"/>
  <c r="C526" i="8"/>
  <c r="S541" i="8"/>
  <c r="AK500" i="12"/>
  <c r="AM500" i="12" s="1"/>
  <c r="AL500" i="12"/>
  <c r="AN500" i="12" s="1"/>
  <c r="I256" i="8"/>
  <c r="P543" i="8"/>
  <c r="AL18" i="3"/>
  <c r="AN18" i="3" s="1"/>
  <c r="AK18" i="3"/>
  <c r="AM18" i="3" s="1"/>
  <c r="P542" i="8"/>
  <c r="K53" i="8"/>
  <c r="J479" i="8"/>
  <c r="R438" i="12"/>
  <c r="X7" i="13"/>
  <c r="AB7" i="13" s="1"/>
  <c r="W7" i="13"/>
  <c r="AA7" i="13" s="1"/>
  <c r="G184" i="8"/>
  <c r="F184" i="8"/>
  <c r="T143" i="12"/>
  <c r="AD143" i="12" s="1"/>
  <c r="S143" i="12"/>
  <c r="AC143" i="12" s="1"/>
  <c r="I409" i="8"/>
  <c r="O354" i="8"/>
  <c r="W313" i="12"/>
  <c r="AA313" i="12" s="1"/>
  <c r="X313" i="12"/>
  <c r="Q354" i="8"/>
  <c r="S36" i="14"/>
  <c r="T36" i="14"/>
  <c r="AD36" i="14" s="1"/>
  <c r="AH172" i="12"/>
  <c r="AJ172" i="12" s="1"/>
  <c r="R213" i="8"/>
  <c r="AG172" i="12"/>
  <c r="AI172" i="12" s="1"/>
  <c r="P457" i="8"/>
  <c r="C264" i="8"/>
  <c r="AG440" i="12"/>
  <c r="R481" i="8"/>
  <c r="AH440" i="12"/>
  <c r="AJ440" i="12" s="1"/>
  <c r="I217" i="8"/>
  <c r="W24" i="14"/>
  <c r="AA24" i="14" s="1"/>
  <c r="X24" i="14"/>
  <c r="AB24" i="14" s="1"/>
  <c r="AL94" i="15"/>
  <c r="AN94" i="15" s="1"/>
  <c r="AK94" i="15"/>
  <c r="AM94" i="15" s="1"/>
  <c r="S330" i="8"/>
  <c r="AK289" i="12"/>
  <c r="AM289" i="12" s="1"/>
  <c r="AL289" i="12"/>
  <c r="AK33" i="15"/>
  <c r="AM33" i="15" s="1"/>
  <c r="AL33" i="15"/>
  <c r="AN33" i="15" s="1"/>
  <c r="E417" i="8"/>
  <c r="G506" i="8"/>
  <c r="S465" i="12"/>
  <c r="AC465" i="12" s="1"/>
  <c r="T465" i="12"/>
  <c r="AD465" i="12" s="1"/>
  <c r="F506" i="8"/>
  <c r="F384" i="8"/>
  <c r="T343" i="12"/>
  <c r="AD343" i="12" s="1"/>
  <c r="S343" i="12"/>
  <c r="G384" i="8"/>
  <c r="V202" i="12"/>
  <c r="Z202" i="12" s="1"/>
  <c r="L243" i="8"/>
  <c r="N243" i="8"/>
  <c r="U202" i="12"/>
  <c r="Y202" i="12" s="1"/>
  <c r="E316" i="8"/>
  <c r="K344" i="8"/>
  <c r="T51" i="12"/>
  <c r="AD51" i="12" s="1"/>
  <c r="S51" i="12"/>
  <c r="AC51" i="12" s="1"/>
  <c r="G92" i="8"/>
  <c r="F92" i="8"/>
  <c r="K334" i="8"/>
  <c r="X222" i="12"/>
  <c r="AB222" i="12" s="1"/>
  <c r="Q263" i="8"/>
  <c r="O263" i="8"/>
  <c r="W222" i="12"/>
  <c r="AA222" i="12" s="1"/>
  <c r="K458" i="8"/>
  <c r="I434" i="8"/>
  <c r="J438" i="8"/>
  <c r="R397" i="12"/>
  <c r="R531" i="8"/>
  <c r="AH490" i="12"/>
  <c r="AJ490" i="12" s="1"/>
  <c r="AG490" i="12"/>
  <c r="H398" i="8"/>
  <c r="Q296" i="8"/>
  <c r="W255" i="12"/>
  <c r="AA255" i="12" s="1"/>
  <c r="O296" i="8"/>
  <c r="X255" i="12"/>
  <c r="R31" i="13"/>
  <c r="C51" i="8"/>
  <c r="H186" i="8"/>
  <c r="R192" i="12"/>
  <c r="J233" i="8"/>
  <c r="D215" i="8"/>
  <c r="T27" i="13"/>
  <c r="AD27" i="13" s="1"/>
  <c r="S27" i="13"/>
  <c r="AC27" i="13" s="1"/>
  <c r="T91" i="3"/>
  <c r="AD91" i="3" s="1"/>
  <c r="S91" i="3"/>
  <c r="I160" i="8"/>
  <c r="M364" i="8"/>
  <c r="T10" i="14"/>
  <c r="AD10" i="14" s="1"/>
  <c r="S10" i="14"/>
  <c r="AC10" i="14" s="1"/>
  <c r="M155" i="8"/>
  <c r="AK108" i="12"/>
  <c r="AM108" i="12" s="1"/>
  <c r="S149" i="8"/>
  <c r="AL108" i="12"/>
  <c r="AN108" i="12" s="1"/>
  <c r="I105" i="8"/>
  <c r="M352" i="8"/>
  <c r="J387" i="8"/>
  <c r="R346" i="12"/>
  <c r="C202" i="8"/>
  <c r="F320" i="8"/>
  <c r="G320" i="8"/>
  <c r="S279" i="12"/>
  <c r="AC279" i="12" s="1"/>
  <c r="T279" i="12"/>
  <c r="AD279" i="12" s="1"/>
  <c r="AG32" i="14"/>
  <c r="AH32" i="14"/>
  <c r="AJ32" i="14" s="1"/>
  <c r="Q174" i="8"/>
  <c r="X133" i="12"/>
  <c r="W133" i="12"/>
  <c r="AA133" i="12" s="1"/>
  <c r="O174" i="8"/>
  <c r="AH78" i="15"/>
  <c r="AJ78" i="15" s="1"/>
  <c r="AG78" i="15"/>
  <c r="I492" i="8"/>
  <c r="K466" i="8"/>
  <c r="R105" i="15"/>
  <c r="H420" i="8"/>
  <c r="I190" i="8"/>
  <c r="R359" i="12"/>
  <c r="J400" i="8"/>
  <c r="I148" i="8"/>
  <c r="D197" i="8"/>
  <c r="E226" i="8"/>
  <c r="N438" i="8"/>
  <c r="U397" i="12"/>
  <c r="Y397" i="12" s="1"/>
  <c r="L438" i="8"/>
  <c r="V397" i="12"/>
  <c r="R15" i="3"/>
  <c r="T101" i="15"/>
  <c r="AD101" i="15" s="1"/>
  <c r="S101" i="15"/>
  <c r="AC101" i="15" s="1"/>
  <c r="H340" i="8"/>
  <c r="AL172" i="12"/>
  <c r="AN172" i="12" s="1"/>
  <c r="AK172" i="12"/>
  <c r="AM172" i="12" s="1"/>
  <c r="S213" i="8"/>
  <c r="Q228" i="8"/>
  <c r="O228" i="8"/>
  <c r="X187" i="12"/>
  <c r="AB187" i="12" s="1"/>
  <c r="W187" i="12"/>
  <c r="AA187" i="12" s="1"/>
  <c r="X88" i="15"/>
  <c r="AB88" i="15" s="1"/>
  <c r="W88" i="15"/>
  <c r="AA88" i="15" s="1"/>
  <c r="J122" i="8"/>
  <c r="R81" i="12"/>
  <c r="W364" i="12"/>
  <c r="AA364" i="12" s="1"/>
  <c r="X364" i="12"/>
  <c r="AB364" i="12" s="1"/>
  <c r="O405" i="8"/>
  <c r="Q405" i="8"/>
  <c r="AK74" i="15"/>
  <c r="AM74" i="15" s="1"/>
  <c r="AL74" i="15"/>
  <c r="AN74" i="15" s="1"/>
  <c r="V12" i="13"/>
  <c r="Z12" i="13" s="1"/>
  <c r="U12" i="13"/>
  <c r="Y12" i="13" s="1"/>
  <c r="K462" i="8"/>
  <c r="I329" i="8"/>
  <c r="H524" i="8"/>
  <c r="I341" i="8"/>
  <c r="V279" i="12"/>
  <c r="Z279" i="12" s="1"/>
  <c r="L320" i="8"/>
  <c r="N320" i="8"/>
  <c r="U279" i="12"/>
  <c r="Y279" i="12" s="1"/>
  <c r="C116" i="8"/>
  <c r="H148" i="8"/>
  <c r="P202" i="8"/>
  <c r="X228" i="12"/>
  <c r="AB228" i="12" s="1"/>
  <c r="Q269" i="8"/>
  <c r="W228" i="12"/>
  <c r="AA228" i="12" s="1"/>
  <c r="O269" i="8"/>
  <c r="R7" i="15"/>
  <c r="K292" i="8"/>
  <c r="I272" i="8"/>
  <c r="I257" i="8"/>
  <c r="H107" i="8"/>
  <c r="V426" i="12"/>
  <c r="Z426" i="12" s="1"/>
  <c r="U426" i="12"/>
  <c r="Y426" i="12" s="1"/>
  <c r="L467" i="8"/>
  <c r="N467" i="8"/>
  <c r="AH232" i="12"/>
  <c r="AJ232" i="12" s="1"/>
  <c r="R273" i="8"/>
  <c r="AG232" i="12"/>
  <c r="AI232" i="12" s="1"/>
  <c r="S233" i="8"/>
  <c r="AL192" i="12"/>
  <c r="AN192" i="12" s="1"/>
  <c r="AK192" i="12"/>
  <c r="AM192" i="12" s="1"/>
  <c r="R35" i="14"/>
  <c r="E314" i="8"/>
  <c r="AK32" i="15"/>
  <c r="AM32" i="15" s="1"/>
  <c r="AL32" i="15"/>
  <c r="AN32" i="15" s="1"/>
  <c r="W32" i="14"/>
  <c r="AA32" i="14" s="1"/>
  <c r="X32" i="14"/>
  <c r="M467" i="8"/>
  <c r="AL14" i="15"/>
  <c r="AN14" i="15" s="1"/>
  <c r="AK14" i="15"/>
  <c r="AM14" i="15" s="1"/>
  <c r="K304" i="8"/>
  <c r="K130" i="8"/>
  <c r="R40" i="14"/>
  <c r="AG43" i="14"/>
  <c r="AH43" i="14"/>
  <c r="AJ43" i="14" s="1"/>
  <c r="M407" i="8"/>
  <c r="J343" i="8"/>
  <c r="R302" i="12"/>
  <c r="J504" i="8"/>
  <c r="R463" i="12"/>
  <c r="D255" i="8"/>
  <c r="N510" i="8"/>
  <c r="V469" i="12"/>
  <c r="Z469" i="12" s="1"/>
  <c r="L510" i="8"/>
  <c r="U469" i="12"/>
  <c r="Y469" i="12" s="1"/>
  <c r="T15" i="14"/>
  <c r="AD15" i="14" s="1"/>
  <c r="S15" i="14"/>
  <c r="AC15" i="14" s="1"/>
  <c r="P539" i="8"/>
  <c r="C327" i="8"/>
  <c r="I358" i="8"/>
  <c r="K490" i="8"/>
  <c r="S290" i="12"/>
  <c r="AC290" i="12" s="1"/>
  <c r="F331" i="8"/>
  <c r="G331" i="8"/>
  <c r="T290" i="12"/>
  <c r="AD290" i="12" s="1"/>
  <c r="F217" i="8"/>
  <c r="G217" i="8"/>
  <c r="S176" i="12"/>
  <c r="AC176" i="12" s="1"/>
  <c r="T176" i="12"/>
  <c r="AD176" i="12" s="1"/>
  <c r="C537" i="8"/>
  <c r="R322" i="12"/>
  <c r="J363" i="8"/>
  <c r="W217" i="12"/>
  <c r="AA217" i="12" s="1"/>
  <c r="X217" i="12"/>
  <c r="AB217" i="12" s="1"/>
  <c r="O258" i="8"/>
  <c r="Q258" i="8"/>
  <c r="M413" i="8"/>
  <c r="R100" i="3"/>
  <c r="AH16" i="13"/>
  <c r="AJ16" i="13" s="1"/>
  <c r="AG16" i="13"/>
  <c r="M524" i="8"/>
  <c r="AK61" i="15"/>
  <c r="AM61" i="15" s="1"/>
  <c r="AL61" i="15"/>
  <c r="AN61" i="15" s="1"/>
  <c r="S20" i="16"/>
  <c r="AC20" i="16" s="1"/>
  <c r="T20" i="16"/>
  <c r="AD20" i="16" s="1"/>
  <c r="I477" i="8"/>
  <c r="AH11" i="16"/>
  <c r="AJ11" i="16" s="1"/>
  <c r="AG11" i="16"/>
  <c r="V92" i="3"/>
  <c r="Z92" i="3" s="1"/>
  <c r="U92" i="3"/>
  <c r="Y92" i="3" s="1"/>
  <c r="D420" i="8"/>
  <c r="S187" i="12"/>
  <c r="AC187" i="12" s="1"/>
  <c r="G228" i="8"/>
  <c r="F228" i="8"/>
  <c r="T187" i="12"/>
  <c r="AD187" i="12" s="1"/>
  <c r="W390" i="12"/>
  <c r="AA390" i="12" s="1"/>
  <c r="X390" i="12"/>
  <c r="O431" i="8"/>
  <c r="Q431" i="8"/>
  <c r="G528" i="8"/>
  <c r="T487" i="12"/>
  <c r="AD487" i="12" s="1"/>
  <c r="S487" i="12"/>
  <c r="F528" i="8"/>
  <c r="I130" i="8"/>
  <c r="C136" i="8"/>
  <c r="I238" i="8"/>
  <c r="AK251" i="12"/>
  <c r="AM251" i="12" s="1"/>
  <c r="AL251" i="12"/>
  <c r="AN251" i="12" s="1"/>
  <c r="S292" i="8"/>
  <c r="P192" i="8"/>
  <c r="M440" i="8"/>
  <c r="H543" i="8"/>
  <c r="T93" i="15"/>
  <c r="AD93" i="15" s="1"/>
  <c r="S93" i="15"/>
  <c r="AC93" i="15" s="1"/>
  <c r="N508" i="8"/>
  <c r="L508" i="8"/>
  <c r="V467" i="12"/>
  <c r="U467" i="12"/>
  <c r="Y467" i="12" s="1"/>
  <c r="J524" i="8"/>
  <c r="R483" i="12"/>
  <c r="AH12" i="12"/>
  <c r="AJ12" i="12" s="1"/>
  <c r="R53" i="8"/>
  <c r="AG12" i="12"/>
  <c r="AL90" i="3"/>
  <c r="AN90" i="3" s="1"/>
  <c r="AK90" i="3"/>
  <c r="AM90" i="3" s="1"/>
  <c r="K126" i="8"/>
  <c r="J212" i="8"/>
  <c r="R171" i="12"/>
  <c r="J152" i="8"/>
  <c r="R111" i="12"/>
  <c r="S331" i="12"/>
  <c r="AC331" i="12" s="1"/>
  <c r="T331" i="12"/>
  <c r="AD331" i="12" s="1"/>
  <c r="F372" i="8"/>
  <c r="G372" i="8"/>
  <c r="K261" i="8"/>
  <c r="R33" i="3"/>
  <c r="M498" i="8"/>
  <c r="S60" i="3"/>
  <c r="AC60" i="3" s="1"/>
  <c r="T60" i="3"/>
  <c r="AD60" i="3" s="1"/>
  <c r="K231" i="8"/>
  <c r="M256" i="8"/>
  <c r="G458" i="8"/>
  <c r="F458" i="8"/>
  <c r="T417" i="12"/>
  <c r="AD417" i="12" s="1"/>
  <c r="S417" i="12"/>
  <c r="AC417" i="12" s="1"/>
  <c r="Q180" i="8"/>
  <c r="X139" i="12"/>
  <c r="AB139" i="12" s="1"/>
  <c r="W139" i="12"/>
  <c r="AA139" i="12" s="1"/>
  <c r="O180" i="8"/>
  <c r="X470" i="12"/>
  <c r="Q511" i="8"/>
  <c r="O511" i="8"/>
  <c r="W470" i="12"/>
  <c r="AA470" i="12" s="1"/>
  <c r="R292" i="8"/>
  <c r="AH251" i="12"/>
  <c r="AJ251" i="12" s="1"/>
  <c r="AG251" i="12"/>
  <c r="AI251" i="12" s="1"/>
  <c r="X90" i="15"/>
  <c r="AB90" i="15" s="1"/>
  <c r="W90" i="15"/>
  <c r="AA90" i="15" s="1"/>
  <c r="R40" i="15"/>
  <c r="P308" i="8"/>
  <c r="D527" i="8"/>
  <c r="R74" i="12"/>
  <c r="J115" i="8"/>
  <c r="V31" i="15"/>
  <c r="Z31" i="15" s="1"/>
  <c r="U31" i="15"/>
  <c r="Y31" i="15" s="1"/>
  <c r="P268" i="8"/>
  <c r="E405" i="8"/>
  <c r="H218" i="8"/>
  <c r="D531" i="8"/>
  <c r="S11" i="14"/>
  <c r="AC11" i="14" s="1"/>
  <c r="T11" i="14"/>
  <c r="AD11" i="14" s="1"/>
  <c r="D429" i="8"/>
  <c r="L409" i="8"/>
  <c r="V368" i="12"/>
  <c r="U368" i="12"/>
  <c r="Y368" i="12" s="1"/>
  <c r="N409" i="8"/>
  <c r="I83" i="8"/>
  <c r="K280" i="8"/>
  <c r="L140" i="8"/>
  <c r="U99" i="12"/>
  <c r="Y99" i="12" s="1"/>
  <c r="N140" i="8"/>
  <c r="V99" i="12"/>
  <c r="Z99" i="12" s="1"/>
  <c r="AG318" i="12"/>
  <c r="AI318" i="12" s="1"/>
  <c r="AH318" i="12"/>
  <c r="AJ318" i="12" s="1"/>
  <c r="R359" i="8"/>
  <c r="E200" i="8"/>
  <c r="AK73" i="15"/>
  <c r="AM73" i="15" s="1"/>
  <c r="AL73" i="15"/>
  <c r="AN73" i="15" s="1"/>
  <c r="N544" i="8"/>
  <c r="U503" i="12"/>
  <c r="Y503" i="12" s="1"/>
  <c r="L544" i="8"/>
  <c r="V503" i="12"/>
  <c r="Z503" i="12" s="1"/>
  <c r="I542" i="8"/>
  <c r="R58" i="15"/>
  <c r="E428" i="8"/>
  <c r="D374" i="8"/>
  <c r="AK26" i="3"/>
  <c r="AM26" i="3" s="1"/>
  <c r="AL26" i="3"/>
  <c r="AN26" i="3" s="1"/>
  <c r="I289" i="8"/>
  <c r="AL39" i="14"/>
  <c r="AN39" i="14" s="1"/>
  <c r="AK39" i="14"/>
  <c r="AM39" i="14" s="1"/>
  <c r="L268" i="8"/>
  <c r="N268" i="8"/>
  <c r="V227" i="12"/>
  <c r="Z227" i="12" s="1"/>
  <c r="U227" i="12"/>
  <c r="Y227" i="12" s="1"/>
  <c r="K366" i="8"/>
  <c r="U224" i="12"/>
  <c r="Y224" i="12" s="1"/>
  <c r="V224" i="12"/>
  <c r="N265" i="8"/>
  <c r="L265" i="8"/>
  <c r="W100" i="15"/>
  <c r="AA100" i="15" s="1"/>
  <c r="X100" i="15"/>
  <c r="AB100" i="15" s="1"/>
  <c r="N116" i="8"/>
  <c r="V75" i="12"/>
  <c r="Z75" i="12" s="1"/>
  <c r="L116" i="8"/>
  <c r="U75" i="12"/>
  <c r="Y75" i="12" s="1"/>
  <c r="AH70" i="12"/>
  <c r="AJ70" i="12" s="1"/>
  <c r="AG70" i="12"/>
  <c r="R111" i="8"/>
  <c r="R314" i="8"/>
  <c r="AH273" i="12"/>
  <c r="AJ273" i="12" s="1"/>
  <c r="AG273" i="12"/>
  <c r="J145" i="8"/>
  <c r="R104" i="12"/>
  <c r="S18" i="3"/>
  <c r="AC18" i="3" s="1"/>
  <c r="T18" i="3"/>
  <c r="AD18" i="3" s="1"/>
  <c r="L58" i="8"/>
  <c r="V17" i="12"/>
  <c r="Z17" i="12" s="1"/>
  <c r="U17" i="12"/>
  <c r="Y17" i="12" s="1"/>
  <c r="N58" i="8"/>
  <c r="Q167" i="8"/>
  <c r="O167" i="8"/>
  <c r="X126" i="12"/>
  <c r="AB126" i="12" s="1"/>
  <c r="W126" i="12"/>
  <c r="AA126" i="12" s="1"/>
  <c r="C161" i="8"/>
  <c r="I163" i="8"/>
  <c r="E302" i="8"/>
  <c r="K469" i="8"/>
  <c r="F248" i="8"/>
  <c r="T207" i="12"/>
  <c r="AD207" i="12" s="1"/>
  <c r="G248" i="8"/>
  <c r="S207" i="12"/>
  <c r="O190" i="8"/>
  <c r="X149" i="12"/>
  <c r="AB149" i="12" s="1"/>
  <c r="W149" i="12"/>
  <c r="AA149" i="12" s="1"/>
  <c r="Q190" i="8"/>
  <c r="AG309" i="12"/>
  <c r="AI309" i="12" s="1"/>
  <c r="AH309" i="12"/>
  <c r="AJ309" i="12" s="1"/>
  <c r="R350" i="8"/>
  <c r="M518" i="8"/>
  <c r="M390" i="8"/>
  <c r="D111" i="8"/>
  <c r="T16" i="16"/>
  <c r="AD16" i="16" s="1"/>
  <c r="S16" i="16"/>
  <c r="AC16" i="16" s="1"/>
  <c r="R457" i="8"/>
  <c r="AG416" i="12"/>
  <c r="AI416" i="12" s="1"/>
  <c r="AH416" i="12"/>
  <c r="AJ416" i="12" s="1"/>
  <c r="C164" i="8"/>
  <c r="W34" i="15"/>
  <c r="AA34" i="15" s="1"/>
  <c r="X34" i="15"/>
  <c r="AB34" i="15" s="1"/>
  <c r="K159" i="8"/>
  <c r="X79" i="15"/>
  <c r="AB79" i="15" s="1"/>
  <c r="W79" i="15"/>
  <c r="AA79" i="15" s="1"/>
  <c r="I308" i="8"/>
  <c r="M74" i="8"/>
  <c r="S449" i="12"/>
  <c r="G490" i="8"/>
  <c r="F490" i="8"/>
  <c r="T449" i="12"/>
  <c r="AD449" i="12" s="1"/>
  <c r="S22" i="14"/>
  <c r="T22" i="14"/>
  <c r="AD22" i="14" s="1"/>
  <c r="I527" i="8"/>
  <c r="T500" i="12"/>
  <c r="AD500" i="12" s="1"/>
  <c r="S500" i="12"/>
  <c r="AC500" i="12" s="1"/>
  <c r="F541" i="8"/>
  <c r="G541" i="8"/>
  <c r="S92" i="15"/>
  <c r="AC92" i="15" s="1"/>
  <c r="T92" i="15"/>
  <c r="AD92" i="15" s="1"/>
  <c r="D252" i="8"/>
  <c r="AH79" i="3"/>
  <c r="AJ79" i="3" s="1"/>
  <c r="AG79" i="3"/>
  <c r="J220" i="8"/>
  <c r="R179" i="12"/>
  <c r="X109" i="12"/>
  <c r="AB109" i="12" s="1"/>
  <c r="Q150" i="8"/>
  <c r="W109" i="12"/>
  <c r="AA109" i="12" s="1"/>
  <c r="O150" i="8"/>
  <c r="D324" i="8"/>
  <c r="AK474" i="12"/>
  <c r="AM474" i="12" s="1"/>
  <c r="S515" i="8"/>
  <c r="AL474" i="12"/>
  <c r="AN474" i="12" s="1"/>
  <c r="W84" i="15"/>
  <c r="AA84" i="15" s="1"/>
  <c r="X84" i="15"/>
  <c r="H279" i="8"/>
  <c r="Q140" i="8"/>
  <c r="O140" i="8"/>
  <c r="X99" i="12"/>
  <c r="AB99" i="12" s="1"/>
  <c r="W99" i="12"/>
  <c r="AA99" i="12" s="1"/>
  <c r="H211" i="8"/>
  <c r="D484" i="8"/>
  <c r="C296" i="8"/>
  <c r="H407" i="8"/>
  <c r="R37" i="12"/>
  <c r="J78" i="8"/>
  <c r="R21" i="16"/>
  <c r="E475" i="8"/>
  <c r="R446" i="12"/>
  <c r="J487" i="8"/>
  <c r="K397" i="8"/>
  <c r="P259" i="8"/>
  <c r="T415" i="12"/>
  <c r="AD415" i="12" s="1"/>
  <c r="F456" i="8"/>
  <c r="S415" i="12"/>
  <c r="AC415" i="12" s="1"/>
  <c r="G456" i="8"/>
  <c r="AH370" i="12"/>
  <c r="AJ370" i="12" s="1"/>
  <c r="R411" i="8"/>
  <c r="AG370" i="12"/>
  <c r="R366" i="8"/>
  <c r="AH325" i="12"/>
  <c r="AJ325" i="12" s="1"/>
  <c r="AG325" i="12"/>
  <c r="T329" i="12"/>
  <c r="AD329" i="12" s="1"/>
  <c r="F370" i="8"/>
  <c r="G370" i="8"/>
  <c r="S329" i="12"/>
  <c r="U29" i="13"/>
  <c r="Y29" i="13" s="1"/>
  <c r="V29" i="13"/>
  <c r="Z29" i="13" s="1"/>
  <c r="AG19" i="16"/>
  <c r="AH19" i="16"/>
  <c r="AJ19" i="16" s="1"/>
  <c r="S13" i="15"/>
  <c r="AC13" i="15" s="1"/>
  <c r="T13" i="15"/>
  <c r="AD13" i="15" s="1"/>
  <c r="J107" i="8"/>
  <c r="R66" i="12"/>
  <c r="AG86" i="15"/>
  <c r="AH86" i="15"/>
  <c r="AJ86" i="15" s="1"/>
  <c r="P210" i="8"/>
  <c r="AH209" i="12"/>
  <c r="AJ209" i="12" s="1"/>
  <c r="R250" i="8"/>
  <c r="AG209" i="12"/>
  <c r="R456" i="12"/>
  <c r="J497" i="8"/>
  <c r="R343" i="12"/>
  <c r="J384" i="8"/>
  <c r="O231" i="8"/>
  <c r="Q231" i="8"/>
  <c r="X190" i="12"/>
  <c r="AB190" i="12" s="1"/>
  <c r="W190" i="12"/>
  <c r="AA190" i="12" s="1"/>
  <c r="X60" i="3"/>
  <c r="AB60" i="3" s="1"/>
  <c r="W60" i="3"/>
  <c r="AA60" i="3" s="1"/>
  <c r="V83" i="3"/>
  <c r="U83" i="3"/>
  <c r="Y83" i="3" s="1"/>
  <c r="U43" i="12"/>
  <c r="Y43" i="12" s="1"/>
  <c r="N84" i="8"/>
  <c r="V43" i="12"/>
  <c r="Z43" i="12" s="1"/>
  <c r="L84" i="8"/>
  <c r="AH18" i="15"/>
  <c r="AJ18" i="15" s="1"/>
  <c r="AG18" i="15"/>
  <c r="X203" i="12"/>
  <c r="O244" i="8"/>
  <c r="Q244" i="8"/>
  <c r="W203" i="12"/>
  <c r="AA203" i="12" s="1"/>
  <c r="AL245" i="12"/>
  <c r="AN245" i="12" s="1"/>
  <c r="AK245" i="12"/>
  <c r="AM245" i="12" s="1"/>
  <c r="S286" i="8"/>
  <c r="AH44" i="15"/>
  <c r="AJ44" i="15" s="1"/>
  <c r="AG44" i="15"/>
  <c r="O158" i="8"/>
  <c r="Q158" i="8"/>
  <c r="X117" i="12"/>
  <c r="AB117" i="12" s="1"/>
  <c r="W117" i="12"/>
  <c r="AA117" i="12" s="1"/>
  <c r="S65" i="3"/>
  <c r="T65" i="3"/>
  <c r="AD65" i="3" s="1"/>
  <c r="C397" i="8"/>
  <c r="P463" i="8"/>
  <c r="AL46" i="12"/>
  <c r="AN46" i="12" s="1"/>
  <c r="S87" i="8"/>
  <c r="AK46" i="12"/>
  <c r="AM46" i="12" s="1"/>
  <c r="AH429" i="12"/>
  <c r="AJ429" i="12" s="1"/>
  <c r="AG429" i="12"/>
  <c r="R470" i="8"/>
  <c r="H87" i="8"/>
  <c r="S132" i="8"/>
  <c r="AL91" i="12"/>
  <c r="AN91" i="12" s="1"/>
  <c r="AK91" i="12"/>
  <c r="AM91" i="12" s="1"/>
  <c r="AG265" i="12"/>
  <c r="AI265" i="12" s="1"/>
  <c r="R306" i="8"/>
  <c r="AH265" i="12"/>
  <c r="AJ265" i="12" s="1"/>
  <c r="U183" i="12"/>
  <c r="Y183" i="12" s="1"/>
  <c r="N224" i="8"/>
  <c r="V183" i="12"/>
  <c r="L224" i="8"/>
  <c r="AH146" i="12"/>
  <c r="AJ146" i="12" s="1"/>
  <c r="AG146" i="12"/>
  <c r="AI146" i="12" s="1"/>
  <c r="R187" i="8"/>
  <c r="M417" i="8"/>
  <c r="E93" i="8"/>
  <c r="J202" i="8"/>
  <c r="R161" i="12"/>
  <c r="H74" i="8"/>
  <c r="C325" i="8"/>
  <c r="F334" i="8"/>
  <c r="G334" i="8"/>
  <c r="S293" i="12"/>
  <c r="AC293" i="12" s="1"/>
  <c r="T293" i="12"/>
  <c r="AD293" i="12" s="1"/>
  <c r="E105" i="8"/>
  <c r="M57" i="8"/>
  <c r="S42" i="3"/>
  <c r="AC42" i="3" s="1"/>
  <c r="T42" i="3"/>
  <c r="AD42" i="3" s="1"/>
  <c r="D421" i="8"/>
  <c r="K211" i="8"/>
  <c r="P287" i="8"/>
  <c r="R60" i="15"/>
  <c r="E187" i="8"/>
  <c r="H296" i="8"/>
  <c r="AL368" i="12"/>
  <c r="AN368" i="12" s="1"/>
  <c r="S409" i="8"/>
  <c r="AK368" i="12"/>
  <c r="AM368" i="12" s="1"/>
  <c r="C509" i="8"/>
  <c r="S42" i="14"/>
  <c r="AC42" i="14" s="1"/>
  <c r="T42" i="14"/>
  <c r="AD42" i="14" s="1"/>
  <c r="L246" i="8"/>
  <c r="U205" i="12"/>
  <c r="Y205" i="12" s="1"/>
  <c r="N246" i="8"/>
  <c r="V205" i="12"/>
  <c r="Z205" i="12" s="1"/>
  <c r="R122" i="12"/>
  <c r="J163" i="8"/>
  <c r="Q535" i="8"/>
  <c r="O535" i="8"/>
  <c r="W494" i="12"/>
  <c r="AA494" i="12" s="1"/>
  <c r="X494" i="12"/>
  <c r="AB494" i="12" s="1"/>
  <c r="S467" i="8"/>
  <c r="AL426" i="12"/>
  <c r="AN426" i="12" s="1"/>
  <c r="AK426" i="12"/>
  <c r="AM426" i="12" s="1"/>
  <c r="K202" i="8"/>
  <c r="M177" i="8"/>
  <c r="P175" i="8"/>
  <c r="R7" i="3"/>
  <c r="G408" i="8"/>
  <c r="S367" i="12"/>
  <c r="AC367" i="12" s="1"/>
  <c r="F408" i="8"/>
  <c r="T367" i="12"/>
  <c r="AD367" i="12" s="1"/>
  <c r="AH248" i="12"/>
  <c r="AJ248" i="12" s="1"/>
  <c r="R289" i="8"/>
  <c r="AG248" i="12"/>
  <c r="AI248" i="12" s="1"/>
  <c r="D169" i="8"/>
  <c r="R13" i="13"/>
  <c r="J413" i="8"/>
  <c r="R372" i="12"/>
  <c r="R372" i="8"/>
  <c r="AH331" i="12"/>
  <c r="AJ331" i="12" s="1"/>
  <c r="AG331" i="12"/>
  <c r="AI331" i="12" s="1"/>
  <c r="P48" i="8"/>
  <c r="V88" i="15"/>
  <c r="Z88" i="15" s="1"/>
  <c r="U88" i="15"/>
  <c r="Y88" i="15" s="1"/>
  <c r="H202" i="8"/>
  <c r="AH243" i="12"/>
  <c r="AJ243" i="12" s="1"/>
  <c r="R284" i="8"/>
  <c r="AG243" i="12"/>
  <c r="D528" i="8"/>
  <c r="I467" i="8"/>
  <c r="S296" i="8"/>
  <c r="AK255" i="12"/>
  <c r="AM255" i="12" s="1"/>
  <c r="AL255" i="12"/>
  <c r="AN255" i="12" s="1"/>
  <c r="AK9" i="3"/>
  <c r="AM9" i="3" s="1"/>
  <c r="AL9" i="3"/>
  <c r="AN9" i="3" s="1"/>
  <c r="AG91" i="3"/>
  <c r="AH91" i="3"/>
  <c r="AJ91" i="3" s="1"/>
  <c r="G266" i="8"/>
  <c r="F266" i="8"/>
  <c r="T225" i="12"/>
  <c r="AD225" i="12" s="1"/>
  <c r="S225" i="12"/>
  <c r="F363" i="8"/>
  <c r="T322" i="12"/>
  <c r="AD322" i="12" s="1"/>
  <c r="S322" i="12"/>
  <c r="AC322" i="12" s="1"/>
  <c r="G363" i="8"/>
  <c r="E503" i="8"/>
  <c r="D261" i="8"/>
  <c r="R460" i="12"/>
  <c r="J501" i="8"/>
  <c r="H263" i="8"/>
  <c r="O343" i="8"/>
  <c r="Q343" i="8"/>
  <c r="X302" i="12"/>
  <c r="W302" i="12"/>
  <c r="AA302" i="12" s="1"/>
  <c r="K407" i="8"/>
  <c r="N356" i="8"/>
  <c r="L356" i="8"/>
  <c r="V315" i="12"/>
  <c r="Z315" i="12" s="1"/>
  <c r="U315" i="12"/>
  <c r="Y315" i="12" s="1"/>
  <c r="X24" i="3"/>
  <c r="AB24" i="3" s="1"/>
  <c r="W24" i="3"/>
  <c r="AA24" i="3" s="1"/>
  <c r="H313" i="8"/>
  <c r="H291" i="8"/>
  <c r="X71" i="15"/>
  <c r="AB71" i="15" s="1"/>
  <c r="W71" i="15"/>
  <c r="AA71" i="15" s="1"/>
  <c r="S40" i="3"/>
  <c r="T40" i="3"/>
  <c r="AD40" i="3" s="1"/>
  <c r="Q299" i="8"/>
  <c r="W258" i="12"/>
  <c r="AA258" i="12" s="1"/>
  <c r="O299" i="8"/>
  <c r="X258" i="12"/>
  <c r="AB258" i="12" s="1"/>
  <c r="M411" i="8"/>
  <c r="C541" i="8"/>
  <c r="E326" i="8"/>
  <c r="D273" i="8"/>
  <c r="S281" i="8"/>
  <c r="AL240" i="12"/>
  <c r="AN240" i="12" s="1"/>
  <c r="AK240" i="12"/>
  <c r="AM240" i="12" s="1"/>
  <c r="P165" i="8"/>
  <c r="W224" i="12"/>
  <c r="AA224" i="12" s="1"/>
  <c r="Q265" i="8"/>
  <c r="X224" i="12"/>
  <c r="AB224" i="12" s="1"/>
  <c r="O265" i="8"/>
  <c r="P354" i="8"/>
  <c r="O372" i="8"/>
  <c r="W331" i="12"/>
  <c r="AA331" i="12" s="1"/>
  <c r="Q372" i="8"/>
  <c r="X331" i="12"/>
  <c r="AB331" i="12" s="1"/>
  <c r="AK42" i="14"/>
  <c r="AM42" i="14" s="1"/>
  <c r="AL42" i="14"/>
  <c r="AN42" i="14" s="1"/>
  <c r="E110" i="8"/>
  <c r="U44" i="14"/>
  <c r="Y44" i="14" s="1"/>
  <c r="V44" i="14"/>
  <c r="Z44" i="14" s="1"/>
  <c r="L78" i="8"/>
  <c r="V37" i="12"/>
  <c r="Z37" i="12" s="1"/>
  <c r="N78" i="8"/>
  <c r="U37" i="12"/>
  <c r="Y37" i="12" s="1"/>
  <c r="C298" i="8"/>
  <c r="V439" i="12"/>
  <c r="Z439" i="12" s="1"/>
  <c r="N480" i="8"/>
  <c r="U439" i="12"/>
  <c r="Y439" i="12" s="1"/>
  <c r="L480" i="8"/>
  <c r="F149" i="8"/>
  <c r="G149" i="8"/>
  <c r="T108" i="12"/>
  <c r="AD108" i="12" s="1"/>
  <c r="S108" i="12"/>
  <c r="AC108" i="12" s="1"/>
  <c r="J498" i="8"/>
  <c r="R457" i="12"/>
  <c r="AK20" i="15"/>
  <c r="AM20" i="15" s="1"/>
  <c r="AL20" i="15"/>
  <c r="AN20" i="15" s="1"/>
  <c r="S37" i="15"/>
  <c r="AC37" i="15" s="1"/>
  <c r="T37" i="15"/>
  <c r="AD37" i="15" s="1"/>
  <c r="I134" i="8"/>
  <c r="P484" i="8"/>
  <c r="I380" i="8"/>
  <c r="P531" i="8"/>
  <c r="P307" i="8"/>
  <c r="C141" i="8"/>
  <c r="H483" i="8"/>
  <c r="K217" i="8"/>
  <c r="K545" i="8"/>
  <c r="D477" i="8"/>
  <c r="S24" i="16"/>
  <c r="AC24" i="16" s="1"/>
  <c r="T24" i="16"/>
  <c r="AD24" i="16" s="1"/>
  <c r="AL309" i="12"/>
  <c r="AN309" i="12" s="1"/>
  <c r="S350" i="8"/>
  <c r="AK309" i="12"/>
  <c r="AM309" i="12" s="1"/>
  <c r="M300" i="8"/>
  <c r="I300" i="8"/>
  <c r="N506" i="8"/>
  <c r="L506" i="8"/>
  <c r="U465" i="12"/>
  <c r="Y465" i="12" s="1"/>
  <c r="V465" i="12"/>
  <c r="Z465" i="12" s="1"/>
  <c r="S63" i="8"/>
  <c r="AK22" i="12"/>
  <c r="AM22" i="12" s="1"/>
  <c r="AL22" i="12"/>
  <c r="AN22" i="12" s="1"/>
  <c r="I211" i="8"/>
  <c r="F329" i="8"/>
  <c r="S288" i="12"/>
  <c r="AC288" i="12" s="1"/>
  <c r="T288" i="12"/>
  <c r="AD288" i="12" s="1"/>
  <c r="G329" i="8"/>
  <c r="T44" i="3"/>
  <c r="AD44" i="3" s="1"/>
  <c r="S44" i="3"/>
  <c r="AC44" i="3" s="1"/>
  <c r="R15" i="13"/>
  <c r="S362" i="12"/>
  <c r="AC362" i="12" s="1"/>
  <c r="T362" i="12"/>
  <c r="AD362" i="12" s="1"/>
  <c r="G403" i="8"/>
  <c r="F403" i="8"/>
  <c r="M241" i="8"/>
  <c r="P382" i="8"/>
  <c r="G66" i="8"/>
  <c r="S25" i="12"/>
  <c r="AC25" i="12" s="1"/>
  <c r="T25" i="12"/>
  <c r="AD25" i="12" s="1"/>
  <c r="F66" i="8"/>
  <c r="J203" i="8"/>
  <c r="R162" i="12"/>
  <c r="H294" i="8"/>
  <c r="AG411" i="12"/>
  <c r="AI411" i="12" s="1"/>
  <c r="R452" i="8"/>
  <c r="AH411" i="12"/>
  <c r="AJ411" i="12" s="1"/>
  <c r="G168" i="8"/>
  <c r="S127" i="12"/>
  <c r="AC127" i="12" s="1"/>
  <c r="T127" i="12"/>
  <c r="AD127" i="12" s="1"/>
  <c r="F168" i="8"/>
  <c r="AK84" i="15"/>
  <c r="AM84" i="15" s="1"/>
  <c r="AL84" i="15"/>
  <c r="AN84" i="15" s="1"/>
  <c r="S104" i="3"/>
  <c r="T104" i="3"/>
  <c r="AD104" i="3" s="1"/>
  <c r="I469" i="8"/>
  <c r="J161" i="8"/>
  <c r="R120" i="12"/>
  <c r="V71" i="12"/>
  <c r="Z71" i="12" s="1"/>
  <c r="L112" i="8"/>
  <c r="N112" i="8"/>
  <c r="U71" i="12"/>
  <c r="Y71" i="12" s="1"/>
  <c r="X73" i="3"/>
  <c r="AB73" i="3" s="1"/>
  <c r="W73" i="3"/>
  <c r="AA73" i="3" s="1"/>
  <c r="K82" i="8"/>
  <c r="K73" i="8"/>
  <c r="P171" i="8"/>
  <c r="R170" i="12"/>
  <c r="J211" i="8"/>
  <c r="D327" i="8"/>
  <c r="AH25" i="13"/>
  <c r="AJ25" i="13" s="1"/>
  <c r="AG25" i="13"/>
  <c r="AI25" i="13" s="1"/>
  <c r="S29" i="15"/>
  <c r="AC29" i="15" s="1"/>
  <c r="T29" i="15"/>
  <c r="AD29" i="15" s="1"/>
  <c r="R26" i="13"/>
  <c r="AK22" i="13"/>
  <c r="AM22" i="13" s="1"/>
  <c r="AL22" i="13"/>
  <c r="AN22" i="13" s="1"/>
  <c r="R18" i="12"/>
  <c r="J59" i="8"/>
  <c r="W32" i="13"/>
  <c r="AA32" i="13" s="1"/>
  <c r="X32" i="13"/>
  <c r="AB32" i="13" s="1"/>
  <c r="K99" i="8"/>
  <c r="H167" i="8"/>
  <c r="N410" i="8"/>
  <c r="L410" i="8"/>
  <c r="U369" i="12"/>
  <c r="Y369" i="12" s="1"/>
  <c r="V369" i="12"/>
  <c r="H413" i="8"/>
  <c r="R13" i="3"/>
  <c r="I457" i="8"/>
  <c r="AK20" i="12"/>
  <c r="AM20" i="12" s="1"/>
  <c r="S61" i="8"/>
  <c r="AL20" i="12"/>
  <c r="AN20" i="12" s="1"/>
  <c r="X62" i="3"/>
  <c r="AB62" i="3" s="1"/>
  <c r="W62" i="3"/>
  <c r="AA62" i="3" s="1"/>
  <c r="P240" i="8"/>
  <c r="X92" i="15"/>
  <c r="AB92" i="15" s="1"/>
  <c r="W92" i="15"/>
  <c r="AA92" i="15" s="1"/>
  <c r="AG500" i="12"/>
  <c r="AH500" i="12"/>
  <c r="AJ500" i="12" s="1"/>
  <c r="R541" i="8"/>
  <c r="AK445" i="12"/>
  <c r="AM445" i="12" s="1"/>
  <c r="S486" i="8"/>
  <c r="AL445" i="12"/>
  <c r="AN445" i="12" s="1"/>
  <c r="R13" i="16"/>
  <c r="T9" i="14"/>
  <c r="AD9" i="14" s="1"/>
  <c r="S9" i="14"/>
  <c r="AC9" i="14" s="1"/>
  <c r="AK486" i="12"/>
  <c r="AM486" i="12" s="1"/>
  <c r="AL486" i="12"/>
  <c r="AN486" i="12" s="1"/>
  <c r="S527" i="8"/>
  <c r="T242" i="12"/>
  <c r="AD242" i="12" s="1"/>
  <c r="S242" i="12"/>
  <c r="AC242" i="12" s="1"/>
  <c r="F283" i="8"/>
  <c r="G283" i="8"/>
  <c r="C283" i="8"/>
  <c r="T158" i="12"/>
  <c r="AD158" i="12" s="1"/>
  <c r="G199" i="8"/>
  <c r="F199" i="8"/>
  <c r="S158" i="12"/>
  <c r="H501" i="8"/>
  <c r="M510" i="8"/>
  <c r="AG17" i="13"/>
  <c r="AH17" i="13"/>
  <c r="AJ17" i="13" s="1"/>
  <c r="Q247" i="8"/>
  <c r="W206" i="12"/>
  <c r="AA206" i="12" s="1"/>
  <c r="O247" i="8"/>
  <c r="X206" i="12"/>
  <c r="AB206" i="12" s="1"/>
  <c r="R98" i="15"/>
  <c r="D499" i="8"/>
  <c r="AK13" i="12"/>
  <c r="AM13" i="12" s="1"/>
  <c r="AL13" i="12"/>
  <c r="AN13" i="12" s="1"/>
  <c r="S54" i="8"/>
  <c r="M209" i="8"/>
  <c r="D60" i="8"/>
  <c r="AK351" i="12"/>
  <c r="AM351" i="12" s="1"/>
  <c r="S392" i="8"/>
  <c r="AL351" i="12"/>
  <c r="AN351" i="12" s="1"/>
  <c r="J106" i="8"/>
  <c r="R65" i="12"/>
  <c r="H551" i="8"/>
  <c r="R39" i="15"/>
  <c r="P148" i="8"/>
  <c r="K402" i="8"/>
  <c r="C419" i="8"/>
  <c r="X37" i="15"/>
  <c r="AB37" i="15" s="1"/>
  <c r="W37" i="15"/>
  <c r="AA37" i="15" s="1"/>
  <c r="AK82" i="12"/>
  <c r="AM82" i="12" s="1"/>
  <c r="AL82" i="12"/>
  <c r="AN82" i="12" s="1"/>
  <c r="S123" i="8"/>
  <c r="K277" i="8"/>
  <c r="E340" i="8"/>
  <c r="M220" i="8"/>
  <c r="AL34" i="14"/>
  <c r="AN34" i="14" s="1"/>
  <c r="AK34" i="14"/>
  <c r="AM34" i="14" s="1"/>
  <c r="R504" i="8"/>
  <c r="AH463" i="12"/>
  <c r="AJ463" i="12" s="1"/>
  <c r="AG463" i="12"/>
  <c r="S64" i="12"/>
  <c r="AC64" i="12" s="1"/>
  <c r="G105" i="8"/>
  <c r="T64" i="12"/>
  <c r="AD64" i="12" s="1"/>
  <c r="F105" i="8"/>
  <c r="C469" i="8"/>
  <c r="R54" i="15"/>
  <c r="C400" i="8"/>
  <c r="P517" i="8"/>
  <c r="C260" i="8"/>
  <c r="W63" i="3"/>
  <c r="AA63" i="3" s="1"/>
  <c r="X63" i="3"/>
  <c r="AB63" i="3" s="1"/>
  <c r="D301" i="8"/>
  <c r="H285" i="8"/>
  <c r="K190" i="8"/>
  <c r="AK19" i="13"/>
  <c r="AM19" i="13" s="1"/>
  <c r="AL19" i="13"/>
  <c r="AN19" i="13" s="1"/>
  <c r="I232" i="8"/>
  <c r="P459" i="8"/>
  <c r="S524" i="8"/>
  <c r="AL483" i="12"/>
  <c r="AN483" i="12" s="1"/>
  <c r="AK483" i="12"/>
  <c r="AM483" i="12" s="1"/>
  <c r="S236" i="12"/>
  <c r="AC236" i="12" s="1"/>
  <c r="F277" i="8"/>
  <c r="T236" i="12"/>
  <c r="AD236" i="12" s="1"/>
  <c r="G277" i="8"/>
  <c r="J460" i="8"/>
  <c r="R419" i="12"/>
  <c r="K269" i="8"/>
  <c r="H519" i="8"/>
  <c r="I288" i="8"/>
  <c r="S333" i="12"/>
  <c r="AC333" i="12" s="1"/>
  <c r="F374" i="8"/>
  <c r="T333" i="12"/>
  <c r="AD333" i="12" s="1"/>
  <c r="G374" i="8"/>
  <c r="R255" i="12"/>
  <c r="J296" i="8"/>
  <c r="H249" i="8"/>
  <c r="AG24" i="14"/>
  <c r="AH24" i="14"/>
  <c r="AJ24" i="14" s="1"/>
  <c r="E232" i="8"/>
  <c r="M237" i="8"/>
  <c r="R41" i="3"/>
  <c r="V39" i="3"/>
  <c r="Z39" i="3" s="1"/>
  <c r="U39" i="3"/>
  <c r="Y39" i="3" s="1"/>
  <c r="W119" i="12"/>
  <c r="AA119" i="12" s="1"/>
  <c r="O160" i="8"/>
  <c r="Q160" i="8"/>
  <c r="X119" i="12"/>
  <c r="AB119" i="12" s="1"/>
  <c r="Q424" i="8"/>
  <c r="O424" i="8"/>
  <c r="W383" i="12"/>
  <c r="AA383" i="12" s="1"/>
  <c r="X383" i="12"/>
  <c r="AB383" i="12" s="1"/>
  <c r="I429" i="8"/>
  <c r="D321" i="8"/>
  <c r="K427" i="8"/>
  <c r="C477" i="8"/>
  <c r="R283" i="12"/>
  <c r="J324" i="8"/>
  <c r="T23" i="15"/>
  <c r="AD23" i="15" s="1"/>
  <c r="S23" i="15"/>
  <c r="AC23" i="15" s="1"/>
  <c r="X85" i="3"/>
  <c r="AB85" i="3" s="1"/>
  <c r="W85" i="3"/>
  <c r="AA85" i="3" s="1"/>
  <c r="D247" i="8"/>
  <c r="P541" i="8"/>
  <c r="AG195" i="12"/>
  <c r="AI195" i="12" s="1"/>
  <c r="R236" i="8"/>
  <c r="AH195" i="12"/>
  <c r="AJ195" i="12" s="1"/>
  <c r="AL271" i="12"/>
  <c r="AN271" i="12" s="1"/>
  <c r="AK271" i="12"/>
  <c r="AM271" i="12" s="1"/>
  <c r="S312" i="8"/>
  <c r="H70" i="8"/>
  <c r="T42" i="15"/>
  <c r="S42" i="15"/>
  <c r="AC42" i="15" s="1"/>
  <c r="N311" i="8"/>
  <c r="V270" i="12"/>
  <c r="Z270" i="12" s="1"/>
  <c r="L311" i="8"/>
  <c r="U270" i="12"/>
  <c r="Y270" i="12" s="1"/>
  <c r="P509" i="8"/>
  <c r="P443" i="8"/>
  <c r="D400" i="8"/>
  <c r="S55" i="12"/>
  <c r="AC55" i="12" s="1"/>
  <c r="F96" i="8"/>
  <c r="G96" i="8"/>
  <c r="T55" i="12"/>
  <c r="AD55" i="12" s="1"/>
  <c r="R23" i="16"/>
  <c r="I338" i="8"/>
  <c r="R102" i="12"/>
  <c r="J143" i="8"/>
  <c r="AL458" i="12"/>
  <c r="AN458" i="12" s="1"/>
  <c r="S499" i="8"/>
  <c r="AK458" i="12"/>
  <c r="AM458" i="12" s="1"/>
  <c r="W375" i="12"/>
  <c r="AA375" i="12" s="1"/>
  <c r="O416" i="8"/>
  <c r="X375" i="12"/>
  <c r="AB375" i="12" s="1"/>
  <c r="Q416" i="8"/>
  <c r="X188" i="12"/>
  <c r="W188" i="12"/>
  <c r="AA188" i="12" s="1"/>
  <c r="O229" i="8"/>
  <c r="Q229" i="8"/>
  <c r="T74" i="3"/>
  <c r="AD74" i="3" s="1"/>
  <c r="S74" i="3"/>
  <c r="AC74" i="3" s="1"/>
  <c r="D522" i="8"/>
  <c r="AL96" i="12"/>
  <c r="AN96" i="12" s="1"/>
  <c r="AK96" i="12"/>
  <c r="AM96" i="12" s="1"/>
  <c r="S137" i="8"/>
  <c r="S52" i="15"/>
  <c r="T52" i="15"/>
  <c r="AD52" i="15" s="1"/>
  <c r="P108" i="8"/>
  <c r="I348" i="8"/>
  <c r="Q277" i="8"/>
  <c r="X236" i="12"/>
  <c r="AB236" i="12" s="1"/>
  <c r="O277" i="8"/>
  <c r="W236" i="12"/>
  <c r="AA236" i="12" s="1"/>
  <c r="H533" i="8"/>
  <c r="D448" i="8"/>
  <c r="R145" i="12"/>
  <c r="J186" i="8"/>
  <c r="AH15" i="13"/>
  <c r="AJ15" i="13" s="1"/>
  <c r="AG15" i="13"/>
  <c r="AG104" i="15"/>
  <c r="AH104" i="15"/>
  <c r="AJ104" i="15" s="1"/>
  <c r="W359" i="12"/>
  <c r="AA359" i="12" s="1"/>
  <c r="Q400" i="8"/>
  <c r="X359" i="12"/>
  <c r="O400" i="8"/>
  <c r="H404" i="8"/>
  <c r="AL33" i="14"/>
  <c r="AN33" i="14" s="1"/>
  <c r="AK33" i="14"/>
  <c r="AM33" i="14" s="1"/>
  <c r="S138" i="8"/>
  <c r="AL97" i="12"/>
  <c r="AN97" i="12" s="1"/>
  <c r="AK97" i="12"/>
  <c r="AM97" i="12" s="1"/>
  <c r="R136" i="12"/>
  <c r="J177" i="8"/>
  <c r="E63" i="8"/>
  <c r="C176" i="8"/>
  <c r="G460" i="8"/>
  <c r="F460" i="8"/>
  <c r="T419" i="12"/>
  <c r="AD419" i="12" s="1"/>
  <c r="S419" i="12"/>
  <c r="G431" i="8"/>
  <c r="S390" i="12"/>
  <c r="T390" i="12"/>
  <c r="AD390" i="12" s="1"/>
  <c r="F431" i="8"/>
  <c r="R382" i="12"/>
  <c r="J423" i="8"/>
  <c r="H181" i="8"/>
  <c r="AH96" i="15"/>
  <c r="AJ96" i="15" s="1"/>
  <c r="AG96" i="15"/>
  <c r="AK15" i="15"/>
  <c r="AM15" i="15" s="1"/>
  <c r="AL15" i="15"/>
  <c r="AN15" i="15" s="1"/>
  <c r="T172" i="12"/>
  <c r="AD172" i="12" s="1"/>
  <c r="F213" i="8"/>
  <c r="G213" i="8"/>
  <c r="S172" i="12"/>
  <c r="AC172" i="12" s="1"/>
  <c r="R88" i="15"/>
  <c r="AL392" i="12"/>
  <c r="AN392" i="12" s="1"/>
  <c r="S433" i="8"/>
  <c r="AK392" i="12"/>
  <c r="AM392" i="12" s="1"/>
  <c r="E60" i="8"/>
  <c r="E450" i="8"/>
  <c r="AL352" i="12"/>
  <c r="AN352" i="12" s="1"/>
  <c r="S393" i="8"/>
  <c r="AK352" i="12"/>
  <c r="AM352" i="12" s="1"/>
  <c r="R159" i="12"/>
  <c r="J200" i="8"/>
  <c r="W78" i="15"/>
  <c r="AA78" i="15" s="1"/>
  <c r="X78" i="15"/>
  <c r="F56" i="8"/>
  <c r="T15" i="12"/>
  <c r="AD15" i="12" s="1"/>
  <c r="G56" i="8"/>
  <c r="S15" i="12"/>
  <c r="AC15" i="12" s="1"/>
  <c r="P87" i="8"/>
  <c r="K281" i="8"/>
  <c r="H234" i="8"/>
  <c r="S54" i="15"/>
  <c r="AC54" i="15" s="1"/>
  <c r="T54" i="15"/>
  <c r="AD54" i="15" s="1"/>
  <c r="W78" i="3"/>
  <c r="AA78" i="3" s="1"/>
  <c r="X78" i="3"/>
  <c r="AB78" i="3" s="1"/>
  <c r="AK13" i="13"/>
  <c r="AM13" i="13" s="1"/>
  <c r="AL13" i="13"/>
  <c r="AL225" i="12"/>
  <c r="AN225" i="12" s="1"/>
  <c r="AK225" i="12"/>
  <c r="AM225" i="12" s="1"/>
  <c r="S266" i="8"/>
  <c r="C499" i="8"/>
  <c r="R106" i="8"/>
  <c r="AG65" i="12"/>
  <c r="AI65" i="12" s="1"/>
  <c r="AH65" i="12"/>
  <c r="AJ65" i="12" s="1"/>
  <c r="W178" i="12"/>
  <c r="AA178" i="12" s="1"/>
  <c r="O219" i="8"/>
  <c r="X178" i="12"/>
  <c r="AB178" i="12" s="1"/>
  <c r="Q219" i="8"/>
  <c r="R327" i="8"/>
  <c r="AH286" i="12"/>
  <c r="AJ286" i="12" s="1"/>
  <c r="AG286" i="12"/>
  <c r="U71" i="15"/>
  <c r="Y71" i="15" s="1"/>
  <c r="V71" i="15"/>
  <c r="Z71" i="15" s="1"/>
  <c r="AK326" i="12"/>
  <c r="AM326" i="12" s="1"/>
  <c r="AL326" i="12"/>
  <c r="AN326" i="12" s="1"/>
  <c r="S367" i="8"/>
  <c r="R317" i="8"/>
  <c r="AH276" i="12"/>
  <c r="AJ276" i="12" s="1"/>
  <c r="AG276" i="12"/>
  <c r="AI276" i="12" s="1"/>
  <c r="W269" i="12"/>
  <c r="AA269" i="12" s="1"/>
  <c r="O310" i="8"/>
  <c r="Q310" i="8"/>
  <c r="X269" i="12"/>
  <c r="AB269" i="12" s="1"/>
  <c r="C372" i="8"/>
  <c r="L337" i="8"/>
  <c r="U296" i="12"/>
  <c r="Y296" i="12" s="1"/>
  <c r="V296" i="12"/>
  <c r="Z296" i="12" s="1"/>
  <c r="N337" i="8"/>
  <c r="M248" i="8"/>
  <c r="AH12" i="16"/>
  <c r="AJ12" i="16" s="1"/>
  <c r="AG12" i="16"/>
  <c r="M58" i="8"/>
  <c r="AL93" i="12"/>
  <c r="AN93" i="12" s="1"/>
  <c r="AK93" i="12"/>
  <c r="AM93" i="12" s="1"/>
  <c r="S134" i="8"/>
  <c r="P99" i="8"/>
  <c r="S78" i="8"/>
  <c r="AL37" i="12"/>
  <c r="AN37" i="12" s="1"/>
  <c r="AK37" i="12"/>
  <c r="AM37" i="12" s="1"/>
  <c r="V258" i="12"/>
  <c r="Z258" i="12" s="1"/>
  <c r="U258" i="12"/>
  <c r="Y258" i="12" s="1"/>
  <c r="L299" i="8"/>
  <c r="N299" i="8"/>
  <c r="AL24" i="13"/>
  <c r="AN24" i="13" s="1"/>
  <c r="AK24" i="13"/>
  <c r="AM24" i="13" s="1"/>
  <c r="E66" i="8"/>
  <c r="M183" i="8"/>
  <c r="J207" i="8"/>
  <c r="R166" i="12"/>
  <c r="O482" i="8"/>
  <c r="W441" i="12"/>
  <c r="AA441" i="12" s="1"/>
  <c r="X441" i="12"/>
  <c r="AB441" i="12" s="1"/>
  <c r="Q482" i="8"/>
  <c r="R29" i="15"/>
  <c r="Q208" i="8"/>
  <c r="X167" i="12"/>
  <c r="AB167" i="12" s="1"/>
  <c r="W167" i="12"/>
  <c r="AA167" i="12" s="1"/>
  <c r="O208" i="8"/>
  <c r="R74" i="15"/>
  <c r="E398" i="8"/>
  <c r="AK89" i="3"/>
  <c r="AL89" i="3"/>
  <c r="AN89" i="3" s="1"/>
  <c r="S372" i="12"/>
  <c r="G413" i="8"/>
  <c r="F413" i="8"/>
  <c r="T372" i="12"/>
  <c r="AD372" i="12" s="1"/>
  <c r="G478" i="8"/>
  <c r="F478" i="8"/>
  <c r="T437" i="12"/>
  <c r="AD437" i="12" s="1"/>
  <c r="S437" i="12"/>
  <c r="AC437" i="12" s="1"/>
  <c r="X14" i="15"/>
  <c r="AB14" i="15" s="1"/>
  <c r="W14" i="15"/>
  <c r="AA14" i="15" s="1"/>
  <c r="P225" i="8"/>
  <c r="L501" i="8"/>
  <c r="U460" i="12"/>
  <c r="Y460" i="12" s="1"/>
  <c r="V460" i="12"/>
  <c r="Z460" i="12" s="1"/>
  <c r="N501" i="8"/>
  <c r="K480" i="8"/>
  <c r="E293" i="8"/>
  <c r="AL47" i="12"/>
  <c r="AN47" i="12" s="1"/>
  <c r="AK47" i="12"/>
  <c r="AM47" i="12" s="1"/>
  <c r="S88" i="8"/>
  <c r="U43" i="14"/>
  <c r="Y43" i="14" s="1"/>
  <c r="V43" i="14"/>
  <c r="AH57" i="15"/>
  <c r="AJ57" i="15" s="1"/>
  <c r="AG57" i="15"/>
  <c r="X54" i="3"/>
  <c r="AB54" i="3" s="1"/>
  <c r="W54" i="3"/>
  <c r="AA54" i="3" s="1"/>
  <c r="F407" i="8"/>
  <c r="G407" i="8"/>
  <c r="T366" i="12"/>
  <c r="AD366" i="12" s="1"/>
  <c r="S366" i="12"/>
  <c r="AC366" i="12" s="1"/>
  <c r="AG497" i="12"/>
  <c r="R538" i="8"/>
  <c r="AH497" i="12"/>
  <c r="AJ497" i="12" s="1"/>
  <c r="D75" i="8"/>
  <c r="AH258" i="12"/>
  <c r="AJ258" i="12" s="1"/>
  <c r="R299" i="8"/>
  <c r="AG258" i="12"/>
  <c r="AI258" i="12" s="1"/>
  <c r="C353" i="8"/>
  <c r="AL17" i="15"/>
  <c r="AN17" i="15" s="1"/>
  <c r="AK17" i="15"/>
  <c r="AM17" i="15" s="1"/>
  <c r="E275" i="8"/>
  <c r="R42" i="3"/>
  <c r="H408" i="8"/>
  <c r="C195" i="8"/>
  <c r="R66" i="15"/>
  <c r="P529" i="8"/>
  <c r="AG308" i="12"/>
  <c r="AI308" i="12" s="1"/>
  <c r="AH308" i="12"/>
  <c r="AJ308" i="12" s="1"/>
  <c r="R349" i="8"/>
  <c r="Q308" i="8"/>
  <c r="X267" i="12"/>
  <c r="AB267" i="12" s="1"/>
  <c r="W267" i="12"/>
  <c r="AA267" i="12" s="1"/>
  <c r="O308" i="8"/>
  <c r="P177" i="8"/>
  <c r="E231" i="8"/>
  <c r="E338" i="8"/>
  <c r="W88" i="3"/>
  <c r="AA88" i="3" s="1"/>
  <c r="X88" i="3"/>
  <c r="AB88" i="3" s="1"/>
  <c r="R422" i="8"/>
  <c r="AH381" i="12"/>
  <c r="AJ381" i="12" s="1"/>
  <c r="AG381" i="12"/>
  <c r="X468" i="12"/>
  <c r="AB468" i="12" s="1"/>
  <c r="Q509" i="8"/>
  <c r="O509" i="8"/>
  <c r="W468" i="12"/>
  <c r="AA468" i="12" s="1"/>
  <c r="N148" i="8"/>
  <c r="U107" i="12"/>
  <c r="Y107" i="12" s="1"/>
  <c r="V107" i="12"/>
  <c r="Z107" i="12" s="1"/>
  <c r="L148" i="8"/>
  <c r="S160" i="8"/>
  <c r="AL119" i="12"/>
  <c r="AN119" i="12" s="1"/>
  <c r="AK119" i="12"/>
  <c r="AM119" i="12" s="1"/>
  <c r="K540" i="8"/>
  <c r="I263" i="8"/>
  <c r="P186" i="8"/>
  <c r="AH250" i="12"/>
  <c r="AJ250" i="12" s="1"/>
  <c r="AG250" i="12"/>
  <c r="AI250" i="12" s="1"/>
  <c r="R291" i="8"/>
  <c r="D241" i="8"/>
  <c r="AL8" i="14"/>
  <c r="AN8" i="14" s="1"/>
  <c r="AK8" i="14"/>
  <c r="AM8" i="14" s="1"/>
  <c r="AH46" i="15"/>
  <c r="AJ46" i="15" s="1"/>
  <c r="AG46" i="15"/>
  <c r="E543" i="8"/>
  <c r="W91" i="15"/>
  <c r="AA91" i="15" s="1"/>
  <c r="X91" i="15"/>
  <c r="AB91" i="15" s="1"/>
  <c r="AK42" i="15"/>
  <c r="AM42" i="15" s="1"/>
  <c r="AL42" i="15"/>
  <c r="AN42" i="15" s="1"/>
  <c r="S8" i="3"/>
  <c r="AC8" i="3" s="1"/>
  <c r="T8" i="3"/>
  <c r="AD8" i="3" s="1"/>
  <c r="T100" i="12"/>
  <c r="AD100" i="12" s="1"/>
  <c r="F141" i="8"/>
  <c r="G141" i="8"/>
  <c r="S100" i="12"/>
  <c r="AC100" i="12" s="1"/>
  <c r="D501" i="8"/>
  <c r="X327" i="12"/>
  <c r="W327" i="12"/>
  <c r="AA327" i="12" s="1"/>
  <c r="O368" i="8"/>
  <c r="Q368" i="8"/>
  <c r="Q289" i="8"/>
  <c r="W248" i="12"/>
  <c r="AA248" i="12" s="1"/>
  <c r="X248" i="12"/>
  <c r="AB248" i="12" s="1"/>
  <c r="O289" i="8"/>
  <c r="W10" i="15"/>
  <c r="AA10" i="15" s="1"/>
  <c r="X10" i="15"/>
  <c r="AB10" i="15" s="1"/>
  <c r="C245" i="8"/>
  <c r="F278" i="8"/>
  <c r="G278" i="8"/>
  <c r="S237" i="12"/>
  <c r="AC237" i="12" s="1"/>
  <c r="T237" i="12"/>
  <c r="AD237" i="12" s="1"/>
  <c r="E500" i="8"/>
  <c r="U149" i="12"/>
  <c r="Y149" i="12" s="1"/>
  <c r="V149" i="12"/>
  <c r="Z149" i="12" s="1"/>
  <c r="L190" i="8"/>
  <c r="N190" i="8"/>
  <c r="I135" i="8"/>
  <c r="K198" i="8"/>
  <c r="F459" i="8"/>
  <c r="S418" i="12"/>
  <c r="AC418" i="12" s="1"/>
  <c r="T418" i="12"/>
  <c r="AD418" i="12" s="1"/>
  <c r="G459" i="8"/>
  <c r="K116" i="8"/>
  <c r="H126" i="8"/>
  <c r="K68" i="8"/>
  <c r="AL41" i="14"/>
  <c r="AN41" i="14" s="1"/>
  <c r="AK41" i="14"/>
  <c r="AM41" i="14" s="1"/>
  <c r="D284" i="8"/>
  <c r="H298" i="8"/>
  <c r="R46" i="3"/>
  <c r="S375" i="8"/>
  <c r="AK334" i="12"/>
  <c r="AM334" i="12" s="1"/>
  <c r="AL334" i="12"/>
  <c r="AN334" i="12" s="1"/>
  <c r="J278" i="8"/>
  <c r="R237" i="12"/>
  <c r="E497" i="8"/>
  <c r="E141" i="8"/>
  <c r="T481" i="12"/>
  <c r="AD481" i="12" s="1"/>
  <c r="S481" i="12"/>
  <c r="AC481" i="12" s="1"/>
  <c r="F522" i="8"/>
  <c r="G522" i="8"/>
  <c r="T9" i="13"/>
  <c r="AD9" i="13" s="1"/>
  <c r="S9" i="13"/>
  <c r="AC9" i="13" s="1"/>
  <c r="R126" i="12"/>
  <c r="J167" i="8"/>
  <c r="I534" i="8"/>
  <c r="R99" i="12"/>
  <c r="J140" i="8"/>
  <c r="D139" i="8"/>
  <c r="T37" i="3"/>
  <c r="AD37" i="3" s="1"/>
  <c r="S37" i="3"/>
  <c r="AC37" i="3" s="1"/>
  <c r="P251" i="8"/>
  <c r="P364" i="8"/>
  <c r="C293" i="8"/>
  <c r="H365" i="8"/>
  <c r="K93" i="8"/>
  <c r="K404" i="8"/>
  <c r="J231" i="8"/>
  <c r="R190" i="12"/>
  <c r="U27" i="13"/>
  <c r="Y27" i="13" s="1"/>
  <c r="V27" i="13"/>
  <c r="Z27" i="13" s="1"/>
  <c r="R97" i="3"/>
  <c r="X99" i="15"/>
  <c r="AB99" i="15" s="1"/>
  <c r="W99" i="15"/>
  <c r="AA99" i="15" s="1"/>
  <c r="G200" i="8"/>
  <c r="F200" i="8"/>
  <c r="S159" i="12"/>
  <c r="AC159" i="12" s="1"/>
  <c r="T159" i="12"/>
  <c r="AD159" i="12" s="1"/>
  <c r="C473" i="8"/>
  <c r="L172" i="8"/>
  <c r="V131" i="12"/>
  <c r="Z131" i="12" s="1"/>
  <c r="N172" i="8"/>
  <c r="U131" i="12"/>
  <c r="Y131" i="12" s="1"/>
  <c r="AG15" i="15"/>
  <c r="AH15" i="15"/>
  <c r="AJ15" i="15" s="1"/>
  <c r="M460" i="8"/>
  <c r="E519" i="8"/>
  <c r="O394" i="8"/>
  <c r="W353" i="12"/>
  <c r="AA353" i="12" s="1"/>
  <c r="X353" i="12"/>
  <c r="AB353" i="12" s="1"/>
  <c r="Q394" i="8"/>
  <c r="AG45" i="14"/>
  <c r="AH45" i="14"/>
  <c r="AJ45" i="14" s="1"/>
  <c r="U177" i="12"/>
  <c r="Y177" i="12" s="1"/>
  <c r="N218" i="8"/>
  <c r="L218" i="8"/>
  <c r="V177" i="12"/>
  <c r="Z177" i="12" s="1"/>
  <c r="R363" i="12"/>
  <c r="J404" i="8"/>
  <c r="AH74" i="15"/>
  <c r="AJ74" i="15" s="1"/>
  <c r="AG74" i="15"/>
  <c r="M534" i="8"/>
  <c r="K94" i="8"/>
  <c r="E65" i="8"/>
  <c r="O355" i="8"/>
  <c r="X314" i="12"/>
  <c r="AB314" i="12" s="1"/>
  <c r="Q355" i="8"/>
  <c r="W314" i="12"/>
  <c r="AA314" i="12" s="1"/>
  <c r="I462" i="8"/>
  <c r="C429" i="8"/>
  <c r="C491" i="8"/>
  <c r="C496" i="8"/>
  <c r="Q274" i="8"/>
  <c r="O274" i="8"/>
  <c r="X233" i="12"/>
  <c r="AB233" i="12" s="1"/>
  <c r="W233" i="12"/>
  <c r="AA233" i="12" s="1"/>
  <c r="O209" i="8"/>
  <c r="W168" i="12"/>
  <c r="AA168" i="12" s="1"/>
  <c r="Q209" i="8"/>
  <c r="X168" i="12"/>
  <c r="K396" i="8"/>
  <c r="S341" i="8"/>
  <c r="AK300" i="12"/>
  <c r="AM300" i="12" s="1"/>
  <c r="AL300" i="12"/>
  <c r="AN300" i="12" s="1"/>
  <c r="D418" i="8"/>
  <c r="AG220" i="12"/>
  <c r="AI220" i="12" s="1"/>
  <c r="R261" i="8"/>
  <c r="AH220" i="12"/>
  <c r="AJ220" i="12" s="1"/>
  <c r="I494" i="8"/>
  <c r="H509" i="8"/>
  <c r="U45" i="14"/>
  <c r="Y45" i="14" s="1"/>
  <c r="V45" i="14"/>
  <c r="Z45" i="14" s="1"/>
  <c r="U48" i="3"/>
  <c r="Y48" i="3" s="1"/>
  <c r="V48" i="3"/>
  <c r="Z48" i="3" s="1"/>
  <c r="D195" i="8"/>
  <c r="R249" i="8"/>
  <c r="AG208" i="12"/>
  <c r="AH208" i="12"/>
  <c r="AJ208" i="12" s="1"/>
  <c r="S215" i="8"/>
  <c r="AL174" i="12"/>
  <c r="AN174" i="12" s="1"/>
  <c r="AK174" i="12"/>
  <c r="AM174" i="12" s="1"/>
  <c r="J357" i="8"/>
  <c r="R316" i="12"/>
  <c r="H224" i="8"/>
  <c r="V167" i="12"/>
  <c r="Z167" i="12" s="1"/>
  <c r="N208" i="8"/>
  <c r="U167" i="12"/>
  <c r="Y167" i="12" s="1"/>
  <c r="L208" i="8"/>
  <c r="AL74" i="3"/>
  <c r="AN74" i="3" s="1"/>
  <c r="AK74" i="3"/>
  <c r="AM74" i="3" s="1"/>
  <c r="U58" i="3"/>
  <c r="Y58" i="3" s="1"/>
  <c r="V58" i="3"/>
  <c r="H375" i="8"/>
  <c r="D312" i="8"/>
  <c r="AL8" i="15"/>
  <c r="AN8" i="15" s="1"/>
  <c r="AK8" i="15"/>
  <c r="AM8" i="15" s="1"/>
  <c r="D485" i="8"/>
  <c r="H71" i="8"/>
  <c r="G479" i="8"/>
  <c r="T438" i="12"/>
  <c r="AD438" i="12" s="1"/>
  <c r="S438" i="12"/>
  <c r="AC438" i="12" s="1"/>
  <c r="F479" i="8"/>
  <c r="H68" i="8"/>
  <c r="C90" i="8"/>
  <c r="F417" i="8"/>
  <c r="G417" i="8"/>
  <c r="T376" i="12"/>
  <c r="AD376" i="12" s="1"/>
  <c r="S376" i="12"/>
  <c r="AC376" i="12" s="1"/>
  <c r="S196" i="12"/>
  <c r="F237" i="8"/>
  <c r="T196" i="12"/>
  <c r="AD196" i="12" s="1"/>
  <c r="G237" i="8"/>
  <c r="E130" i="8"/>
  <c r="D52" i="8"/>
  <c r="R253" i="8"/>
  <c r="AG212" i="12"/>
  <c r="AI212" i="12" s="1"/>
  <c r="AH212" i="12"/>
  <c r="AJ212" i="12" s="1"/>
  <c r="H351" i="8"/>
  <c r="H207" i="8"/>
  <c r="AK88" i="3"/>
  <c r="AM88" i="3" s="1"/>
  <c r="AL88" i="3"/>
  <c r="AN88" i="3" s="1"/>
  <c r="P421" i="8"/>
  <c r="AL442" i="12"/>
  <c r="AN442" i="12" s="1"/>
  <c r="S483" i="8"/>
  <c r="AK442" i="12"/>
  <c r="AM442" i="12" s="1"/>
  <c r="H427" i="8"/>
  <c r="C450" i="8"/>
  <c r="M470" i="8"/>
  <c r="AH335" i="12"/>
  <c r="AJ335" i="12" s="1"/>
  <c r="R376" i="8"/>
  <c r="AG335" i="12"/>
  <c r="AI335" i="12" s="1"/>
  <c r="AL62" i="3"/>
  <c r="AN62" i="3" s="1"/>
  <c r="AK62" i="3"/>
  <c r="AM62" i="3" s="1"/>
  <c r="D198" i="8"/>
  <c r="R33" i="15"/>
  <c r="M69" i="8"/>
  <c r="H479" i="8"/>
  <c r="S430" i="12"/>
  <c r="AC430" i="12" s="1"/>
  <c r="F471" i="8"/>
  <c r="T430" i="12"/>
  <c r="AD430" i="12" s="1"/>
  <c r="G471" i="8"/>
  <c r="S215" i="12"/>
  <c r="AC215" i="12" s="1"/>
  <c r="F256" i="8"/>
  <c r="T215" i="12"/>
  <c r="AD215" i="12" s="1"/>
  <c r="G256" i="8"/>
  <c r="W356" i="12"/>
  <c r="AA356" i="12" s="1"/>
  <c r="Q397" i="8"/>
  <c r="O397" i="8"/>
  <c r="X356" i="12"/>
  <c r="AB356" i="12" s="1"/>
  <c r="H49" i="8"/>
  <c r="N377" i="8"/>
  <c r="U336" i="12"/>
  <c r="Y336" i="12" s="1"/>
  <c r="V336" i="12"/>
  <c r="L377" i="8"/>
  <c r="AL50" i="3"/>
  <c r="AN50" i="3" s="1"/>
  <c r="AK50" i="3"/>
  <c r="AM50" i="3" s="1"/>
  <c r="V62" i="3"/>
  <c r="Z62" i="3" s="1"/>
  <c r="U62" i="3"/>
  <c r="Y62" i="3" s="1"/>
  <c r="C456" i="8"/>
  <c r="J117" i="8"/>
  <c r="R76" i="12"/>
  <c r="H54" i="8"/>
  <c r="AH454" i="12"/>
  <c r="AJ454" i="12" s="1"/>
  <c r="AG454" i="12"/>
  <c r="R495" i="8"/>
  <c r="M214" i="8"/>
  <c r="I343" i="8"/>
  <c r="M355" i="8"/>
  <c r="R466" i="12"/>
  <c r="J507" i="8"/>
  <c r="AL79" i="15"/>
  <c r="AN79" i="15" s="1"/>
  <c r="AK79" i="15"/>
  <c r="AM79" i="15" s="1"/>
  <c r="AL70" i="12"/>
  <c r="AN70" i="12" s="1"/>
  <c r="AK70" i="12"/>
  <c r="AM70" i="12" s="1"/>
  <c r="S111" i="8"/>
  <c r="K491" i="8"/>
  <c r="C109" i="8"/>
  <c r="P234" i="8"/>
  <c r="I195" i="8"/>
  <c r="L397" i="8"/>
  <c r="V356" i="12"/>
  <c r="Z356" i="12" s="1"/>
  <c r="U356" i="12"/>
  <c r="Y356" i="12" s="1"/>
  <c r="N397" i="8"/>
  <c r="T27" i="12"/>
  <c r="AD27" i="12" s="1"/>
  <c r="S27" i="12"/>
  <c r="G68" i="8"/>
  <c r="F68" i="8"/>
  <c r="H176" i="8"/>
  <c r="R8" i="15"/>
  <c r="AG284" i="12"/>
  <c r="AI284" i="12" s="1"/>
  <c r="AH284" i="12"/>
  <c r="AJ284" i="12" s="1"/>
  <c r="R325" i="8"/>
  <c r="H406" i="8"/>
  <c r="D243" i="8"/>
  <c r="K512" i="8"/>
  <c r="W105" i="3"/>
  <c r="AA105" i="3" s="1"/>
  <c r="X105" i="3"/>
  <c r="AB105" i="3" s="1"/>
  <c r="K328" i="8"/>
  <c r="N448" i="8"/>
  <c r="V407" i="12"/>
  <c r="Z407" i="12" s="1"/>
  <c r="U407" i="12"/>
  <c r="Y407" i="12" s="1"/>
  <c r="L448" i="8"/>
  <c r="X211" i="12"/>
  <c r="W211" i="12"/>
  <c r="AA211" i="12" s="1"/>
  <c r="Q252" i="8"/>
  <c r="O252" i="8"/>
  <c r="C93" i="8"/>
  <c r="O154" i="8"/>
  <c r="Q154" i="8"/>
  <c r="X113" i="12"/>
  <c r="W113" i="12"/>
  <c r="AA113" i="12" s="1"/>
  <c r="H472" i="8"/>
  <c r="X75" i="12"/>
  <c r="AB75" i="12" s="1"/>
  <c r="O116" i="8"/>
  <c r="Q116" i="8"/>
  <c r="W75" i="12"/>
  <c r="AA75" i="12" s="1"/>
  <c r="H157" i="8"/>
  <c r="O146" i="8"/>
  <c r="W105" i="12"/>
  <c r="AA105" i="12" s="1"/>
  <c r="X105" i="12"/>
  <c r="AB105" i="12" s="1"/>
  <c r="Q146" i="8"/>
  <c r="R81" i="15"/>
  <c r="G111" i="8"/>
  <c r="S70" i="12"/>
  <c r="AC70" i="12" s="1"/>
  <c r="F111" i="8"/>
  <c r="T70" i="12"/>
  <c r="AD70" i="12" s="1"/>
  <c r="F502" i="8"/>
  <c r="G502" i="8"/>
  <c r="S461" i="12"/>
  <c r="AC461" i="12" s="1"/>
  <c r="T461" i="12"/>
  <c r="AD461" i="12" s="1"/>
  <c r="R376" i="12"/>
  <c r="J417" i="8"/>
  <c r="S17" i="13"/>
  <c r="AC17" i="13" s="1"/>
  <c r="T17" i="13"/>
  <c r="AD17" i="13" s="1"/>
  <c r="M375" i="8"/>
  <c r="E140" i="8"/>
  <c r="I188" i="8"/>
  <c r="AG68" i="3"/>
  <c r="AH68" i="3"/>
  <c r="AJ68" i="3" s="1"/>
  <c r="H458" i="8"/>
  <c r="V103" i="3"/>
  <c r="Z103" i="3" s="1"/>
  <c r="U103" i="3"/>
  <c r="Y103" i="3" s="1"/>
  <c r="L483" i="8"/>
  <c r="U442" i="12"/>
  <c r="Y442" i="12" s="1"/>
  <c r="N483" i="8"/>
  <c r="V442" i="12"/>
  <c r="Z442" i="12" s="1"/>
  <c r="C263" i="8"/>
  <c r="G288" i="8"/>
  <c r="T247" i="12"/>
  <c r="AD247" i="12" s="1"/>
  <c r="F288" i="8"/>
  <c r="S247" i="12"/>
  <c r="AC247" i="12" s="1"/>
  <c r="R14" i="15"/>
  <c r="H159" i="8"/>
  <c r="D249" i="8"/>
  <c r="W55" i="12"/>
  <c r="AA55" i="12" s="1"/>
  <c r="Q96" i="8"/>
  <c r="X55" i="12"/>
  <c r="AB55" i="12" s="1"/>
  <c r="O96" i="8"/>
  <c r="T33" i="14"/>
  <c r="AD33" i="14" s="1"/>
  <c r="S33" i="14"/>
  <c r="K74" i="8"/>
  <c r="R32" i="14"/>
  <c r="D85" i="8"/>
  <c r="W257" i="12"/>
  <c r="AA257" i="12" s="1"/>
  <c r="X257" i="12"/>
  <c r="AB257" i="12" s="1"/>
  <c r="O298" i="8"/>
  <c r="Q298" i="8"/>
  <c r="P217" i="8"/>
  <c r="C284" i="8"/>
  <c r="AK191" i="12"/>
  <c r="AM191" i="12" s="1"/>
  <c r="S232" i="8"/>
  <c r="AL191" i="12"/>
  <c r="AN191" i="12" s="1"/>
  <c r="W48" i="3"/>
  <c r="AA48" i="3" s="1"/>
  <c r="X48" i="3"/>
  <c r="AB48" i="3" s="1"/>
  <c r="S63" i="3"/>
  <c r="AC63" i="3" s="1"/>
  <c r="T63" i="3"/>
  <c r="AD63" i="3" s="1"/>
  <c r="D532" i="8"/>
  <c r="S315" i="12"/>
  <c r="AC315" i="12" s="1"/>
  <c r="T315" i="12"/>
  <c r="AD315" i="12" s="1"/>
  <c r="F356" i="8"/>
  <c r="G356" i="8"/>
  <c r="Q222" i="8"/>
  <c r="O222" i="8"/>
  <c r="X181" i="12"/>
  <c r="AB181" i="12" s="1"/>
  <c r="W181" i="12"/>
  <c r="AA181" i="12" s="1"/>
  <c r="E223" i="8"/>
  <c r="O136" i="8"/>
  <c r="Q136" i="8"/>
  <c r="W95" i="12"/>
  <c r="AA95" i="12" s="1"/>
  <c r="X95" i="12"/>
  <c r="AB95" i="12" s="1"/>
  <c r="C262" i="8"/>
  <c r="M550" i="8"/>
  <c r="S60" i="15"/>
  <c r="AC60" i="15" s="1"/>
  <c r="T60" i="15"/>
  <c r="AD60" i="15" s="1"/>
  <c r="K250" i="8"/>
  <c r="E279" i="8"/>
  <c r="I209" i="8"/>
  <c r="S26" i="14"/>
  <c r="AC26" i="14" s="1"/>
  <c r="T26" i="14"/>
  <c r="AD26" i="14" s="1"/>
  <c r="D205" i="8"/>
  <c r="K279" i="8"/>
  <c r="U253" i="12"/>
  <c r="Y253" i="12" s="1"/>
  <c r="N294" i="8"/>
  <c r="L294" i="8"/>
  <c r="V253" i="12"/>
  <c r="Z253" i="12" s="1"/>
  <c r="R38" i="15"/>
  <c r="Q496" i="8"/>
  <c r="X455" i="12"/>
  <c r="AB455" i="12" s="1"/>
  <c r="O496" i="8"/>
  <c r="W455" i="12"/>
  <c r="AA455" i="12" s="1"/>
  <c r="X40" i="3"/>
  <c r="AB40" i="3" s="1"/>
  <c r="W40" i="3"/>
  <c r="AA40" i="3" s="1"/>
  <c r="S233" i="12"/>
  <c r="AC233" i="12" s="1"/>
  <c r="G274" i="8"/>
  <c r="F274" i="8"/>
  <c r="T233" i="12"/>
  <c r="AD233" i="12" s="1"/>
  <c r="H356" i="8"/>
  <c r="E466" i="8"/>
  <c r="E432" i="8"/>
  <c r="AK235" i="12"/>
  <c r="AM235" i="12" s="1"/>
  <c r="S276" i="8"/>
  <c r="AL235" i="12"/>
  <c r="AN235" i="12" s="1"/>
  <c r="AK92" i="12"/>
  <c r="AM92" i="12" s="1"/>
  <c r="AL92" i="12"/>
  <c r="AN92" i="12" s="1"/>
  <c r="S133" i="8"/>
  <c r="U11" i="14"/>
  <c r="Y11" i="14" s="1"/>
  <c r="V11" i="14"/>
  <c r="Z11" i="14" s="1"/>
  <c r="R472" i="8"/>
  <c r="AG431" i="12"/>
  <c r="AH431" i="12"/>
  <c r="AJ431" i="12" s="1"/>
  <c r="AK471" i="12"/>
  <c r="AM471" i="12" s="1"/>
  <c r="S512" i="8"/>
  <c r="AL471" i="12"/>
  <c r="AN471" i="12" s="1"/>
  <c r="J302" i="8"/>
  <c r="R261" i="12"/>
  <c r="E318" i="8"/>
  <c r="S95" i="15"/>
  <c r="T95" i="15"/>
  <c r="AD95" i="15" s="1"/>
  <c r="H537" i="8"/>
  <c r="H132" i="8"/>
  <c r="AL365" i="12"/>
  <c r="AN365" i="12" s="1"/>
  <c r="S406" i="8"/>
  <c r="AK365" i="12"/>
  <c r="AM365" i="12" s="1"/>
  <c r="J315" i="8"/>
  <c r="R274" i="12"/>
  <c r="G365" i="8"/>
  <c r="S324" i="12"/>
  <c r="F365" i="8"/>
  <c r="T324" i="12"/>
  <c r="AD324" i="12" s="1"/>
  <c r="S492" i="12"/>
  <c r="AC492" i="12" s="1"/>
  <c r="G533" i="8"/>
  <c r="F533" i="8"/>
  <c r="T492" i="12"/>
  <c r="AD492" i="12" s="1"/>
  <c r="K225" i="8"/>
  <c r="X23" i="16"/>
  <c r="AB23" i="16" s="1"/>
  <c r="W23" i="16"/>
  <c r="AA23" i="16" s="1"/>
  <c r="P75" i="8"/>
  <c r="O240" i="8"/>
  <c r="Q240" i="8"/>
  <c r="X199" i="12"/>
  <c r="AB199" i="12" s="1"/>
  <c r="W199" i="12"/>
  <c r="AA199" i="12" s="1"/>
  <c r="H431" i="8"/>
  <c r="R181" i="8"/>
  <c r="AH140" i="12"/>
  <c r="AJ140" i="12" s="1"/>
  <c r="AG140" i="12"/>
  <c r="AI140" i="12" s="1"/>
  <c r="AK328" i="12"/>
  <c r="AM328" i="12" s="1"/>
  <c r="S369" i="8"/>
  <c r="AL328" i="12"/>
  <c r="AN328" i="12" s="1"/>
  <c r="S25" i="13"/>
  <c r="AC25" i="13" s="1"/>
  <c r="T25" i="13"/>
  <c r="AD25" i="13" s="1"/>
  <c r="I312" i="8"/>
  <c r="AK54" i="15"/>
  <c r="AM54" i="15" s="1"/>
  <c r="AL54" i="15"/>
  <c r="AN54" i="15" s="1"/>
  <c r="R17" i="13"/>
  <c r="K101" i="8"/>
  <c r="C94" i="8"/>
  <c r="AG83" i="3"/>
  <c r="AH83" i="3"/>
  <c r="AJ83" i="3" s="1"/>
  <c r="E158" i="8"/>
  <c r="S411" i="12"/>
  <c r="AC411" i="12" s="1"/>
  <c r="T411" i="12"/>
  <c r="AD411" i="12" s="1"/>
  <c r="F452" i="8"/>
  <c r="G452" i="8"/>
  <c r="H550" i="8"/>
  <c r="AG33" i="3"/>
  <c r="AH33" i="3"/>
  <c r="AJ33" i="3" s="1"/>
  <c r="H318" i="8"/>
  <c r="AG60" i="15"/>
  <c r="AH60" i="15"/>
  <c r="AJ60" i="15" s="1"/>
  <c r="E413" i="8"/>
  <c r="E229" i="8"/>
  <c r="AK29" i="14"/>
  <c r="AM29" i="14" s="1"/>
  <c r="AL29" i="14"/>
  <c r="AN29" i="14" s="1"/>
  <c r="R515" i="8"/>
  <c r="AH474" i="12"/>
  <c r="AJ474" i="12" s="1"/>
  <c r="AG474" i="12"/>
  <c r="AI474" i="12" s="1"/>
  <c r="X98" i="3"/>
  <c r="W98" i="3"/>
  <c r="AA98" i="3" s="1"/>
  <c r="P381" i="8"/>
  <c r="M459" i="8"/>
  <c r="H118" i="8"/>
  <c r="D161" i="8"/>
  <c r="G279" i="8"/>
  <c r="S238" i="12"/>
  <c r="AC238" i="12" s="1"/>
  <c r="T238" i="12"/>
  <c r="AD238" i="12" s="1"/>
  <c r="F279" i="8"/>
  <c r="M102" i="8"/>
  <c r="AL66" i="3"/>
  <c r="AN66" i="3" s="1"/>
  <c r="AK66" i="3"/>
  <c r="AM66" i="3" s="1"/>
  <c r="D379" i="8"/>
  <c r="R186" i="12"/>
  <c r="J227" i="8"/>
  <c r="H549" i="8"/>
  <c r="I262" i="8"/>
  <c r="P208" i="8"/>
  <c r="U100" i="15"/>
  <c r="Y100" i="15" s="1"/>
  <c r="V100" i="15"/>
  <c r="Z100" i="15" s="1"/>
  <c r="P132" i="8"/>
  <c r="I82" i="8"/>
  <c r="P325" i="8"/>
  <c r="S74" i="12"/>
  <c r="AC74" i="12" s="1"/>
  <c r="F115" i="8"/>
  <c r="T74" i="12"/>
  <c r="AD74" i="12" s="1"/>
  <c r="G115" i="8"/>
  <c r="C348" i="8"/>
  <c r="W240" i="12"/>
  <c r="AA240" i="12" s="1"/>
  <c r="Q281" i="8"/>
  <c r="O281" i="8"/>
  <c r="X240" i="12"/>
  <c r="AB240" i="12" s="1"/>
  <c r="R14" i="13"/>
  <c r="H496" i="8"/>
  <c r="T297" i="12"/>
  <c r="AD297" i="12" s="1"/>
  <c r="S297" i="12"/>
  <c r="AC297" i="12" s="1"/>
  <c r="F338" i="8"/>
  <c r="G338" i="8"/>
  <c r="C60" i="8"/>
  <c r="K173" i="8"/>
  <c r="W247" i="12"/>
  <c r="AA247" i="12" s="1"/>
  <c r="Q288" i="8"/>
  <c r="X247" i="12"/>
  <c r="AB247" i="12" s="1"/>
  <c r="O288" i="8"/>
  <c r="T75" i="15"/>
  <c r="AD75" i="15" s="1"/>
  <c r="S75" i="15"/>
  <c r="AC75" i="15" s="1"/>
  <c r="N382" i="8"/>
  <c r="L382" i="8"/>
  <c r="V341" i="12"/>
  <c r="Z341" i="12" s="1"/>
  <c r="U341" i="12"/>
  <c r="Y341" i="12" s="1"/>
  <c r="D363" i="8"/>
  <c r="N96" i="8"/>
  <c r="U55" i="12"/>
  <c r="Y55" i="12" s="1"/>
  <c r="L96" i="8"/>
  <c r="V55" i="12"/>
  <c r="Z55" i="12" s="1"/>
  <c r="U19" i="13"/>
  <c r="Y19" i="13" s="1"/>
  <c r="V19" i="13"/>
  <c r="Z19" i="13" s="1"/>
  <c r="D268" i="8"/>
  <c r="R8" i="16"/>
  <c r="I65" i="8"/>
  <c r="AH39" i="14"/>
  <c r="AJ39" i="14" s="1"/>
  <c r="AG39" i="14"/>
  <c r="E407" i="8"/>
  <c r="K119" i="8"/>
  <c r="J509" i="8"/>
  <c r="R468" i="12"/>
  <c r="S20" i="3"/>
  <c r="T20" i="3"/>
  <c r="AD20" i="3" s="1"/>
  <c r="P438" i="8"/>
  <c r="AG79" i="12"/>
  <c r="R120" i="8"/>
  <c r="AH79" i="12"/>
  <c r="AJ79" i="12" s="1"/>
  <c r="Q129" i="8"/>
  <c r="O129" i="8"/>
  <c r="X88" i="12"/>
  <c r="AB88" i="12" s="1"/>
  <c r="W88" i="12"/>
  <c r="AA88" i="12" s="1"/>
  <c r="H354" i="8"/>
  <c r="H141" i="8"/>
  <c r="R39" i="3"/>
  <c r="H350" i="8"/>
  <c r="W25" i="13"/>
  <c r="AA25" i="13" s="1"/>
  <c r="X25" i="13"/>
  <c r="AB25" i="13" s="1"/>
  <c r="E537" i="8"/>
  <c r="E224" i="8"/>
  <c r="S101" i="12"/>
  <c r="AC101" i="12" s="1"/>
  <c r="F142" i="8"/>
  <c r="T101" i="12"/>
  <c r="AD101" i="12" s="1"/>
  <c r="G142" i="8"/>
  <c r="S43" i="15"/>
  <c r="AC43" i="15" s="1"/>
  <c r="T43" i="15"/>
  <c r="AD43" i="15" s="1"/>
  <c r="K468" i="8"/>
  <c r="T33" i="13"/>
  <c r="AD33" i="13" s="1"/>
  <c r="S33" i="13"/>
  <c r="R482" i="12"/>
  <c r="J523" i="8"/>
  <c r="AL7" i="3"/>
  <c r="AN7" i="3" s="1"/>
  <c r="AK7" i="3"/>
  <c r="AM7" i="3" s="1"/>
  <c r="AL67" i="15"/>
  <c r="AN67" i="15" s="1"/>
  <c r="AK67" i="15"/>
  <c r="AM67" i="15" s="1"/>
  <c r="P530" i="8"/>
  <c r="I196" i="8"/>
  <c r="D378" i="8"/>
  <c r="R254" i="12"/>
  <c r="J295" i="8"/>
  <c r="W308" i="12"/>
  <c r="AA308" i="12" s="1"/>
  <c r="X308" i="12"/>
  <c r="AB308" i="12" s="1"/>
  <c r="Q349" i="8"/>
  <c r="O349" i="8"/>
  <c r="AL41" i="15"/>
  <c r="AN41" i="15" s="1"/>
  <c r="AK41" i="15"/>
  <c r="AM41" i="15" s="1"/>
  <c r="O461" i="8"/>
  <c r="Q461" i="8"/>
  <c r="W420" i="12"/>
  <c r="AA420" i="12" s="1"/>
  <c r="X420" i="12"/>
  <c r="AB420" i="12" s="1"/>
  <c r="AK106" i="15"/>
  <c r="AM106" i="15" s="1"/>
  <c r="AL106" i="15"/>
  <c r="AN106" i="15" s="1"/>
  <c r="AL86" i="3"/>
  <c r="AN86" i="3" s="1"/>
  <c r="AK86" i="3"/>
  <c r="AM86" i="3" s="1"/>
  <c r="H271" i="8"/>
  <c r="S74" i="8"/>
  <c r="AL33" i="12"/>
  <c r="AN33" i="12" s="1"/>
  <c r="AK33" i="12"/>
  <c r="AM33" i="12" s="1"/>
  <c r="K419" i="8"/>
  <c r="S484" i="8"/>
  <c r="AK443" i="12"/>
  <c r="AM443" i="12" s="1"/>
  <c r="AL443" i="12"/>
  <c r="AN443" i="12" s="1"/>
  <c r="AL93" i="15"/>
  <c r="AN93" i="15" s="1"/>
  <c r="AK93" i="15"/>
  <c r="AM93" i="15" s="1"/>
  <c r="M295" i="8"/>
  <c r="K535" i="8"/>
  <c r="C209" i="8"/>
  <c r="S22" i="13"/>
  <c r="AC22" i="13" s="1"/>
  <c r="T22" i="13"/>
  <c r="AD22" i="13" s="1"/>
  <c r="R44" i="3"/>
  <c r="R314" i="12"/>
  <c r="J355" i="8"/>
  <c r="C374" i="8"/>
  <c r="R510" i="8"/>
  <c r="AG469" i="12"/>
  <c r="AH469" i="12"/>
  <c r="AJ469" i="12" s="1"/>
  <c r="M284" i="8"/>
  <c r="Q54" i="8"/>
  <c r="W13" i="12"/>
  <c r="AA13" i="12" s="1"/>
  <c r="O54" i="8"/>
  <c r="X13" i="12"/>
  <c r="AB13" i="12" s="1"/>
  <c r="E442" i="8"/>
  <c r="X32" i="15"/>
  <c r="AB32" i="15" s="1"/>
  <c r="W32" i="15"/>
  <c r="AA32" i="15" s="1"/>
  <c r="N154" i="8"/>
  <c r="U113" i="12"/>
  <c r="Y113" i="12" s="1"/>
  <c r="V113" i="12"/>
  <c r="L154" i="8"/>
  <c r="M472" i="8"/>
  <c r="AG244" i="12"/>
  <c r="AH244" i="12"/>
  <c r="AJ244" i="12" s="1"/>
  <c r="R285" i="8"/>
  <c r="T250" i="12"/>
  <c r="AD250" i="12" s="1"/>
  <c r="G291" i="8"/>
  <c r="S250" i="12"/>
  <c r="AC250" i="12" s="1"/>
  <c r="F291" i="8"/>
  <c r="V45" i="15"/>
  <c r="U45" i="15"/>
  <c r="Y45" i="15" s="1"/>
  <c r="E112" i="8"/>
  <c r="K431" i="8"/>
  <c r="H75" i="8"/>
  <c r="R28" i="14"/>
  <c r="E199" i="8"/>
  <c r="AH186" i="12"/>
  <c r="AJ186" i="12" s="1"/>
  <c r="R227" i="8"/>
  <c r="AG186" i="12"/>
  <c r="AI186" i="12" s="1"/>
  <c r="T471" i="12"/>
  <c r="AD471" i="12" s="1"/>
  <c r="F512" i="8"/>
  <c r="S471" i="12"/>
  <c r="AC471" i="12" s="1"/>
  <c r="G512" i="8"/>
  <c r="C233" i="8"/>
  <c r="R155" i="12"/>
  <c r="J196" i="8"/>
  <c r="D211" i="8"/>
  <c r="O185" i="8"/>
  <c r="Q185" i="8"/>
  <c r="X144" i="12"/>
  <c r="AB144" i="12" s="1"/>
  <c r="W144" i="12"/>
  <c r="AA144" i="12" s="1"/>
  <c r="K541" i="8"/>
  <c r="I173" i="8"/>
  <c r="D145" i="8"/>
  <c r="M292" i="8"/>
  <c r="AG42" i="12"/>
  <c r="AI42" i="12" s="1"/>
  <c r="R83" i="8"/>
  <c r="AH42" i="12"/>
  <c r="AJ42" i="12" s="1"/>
  <c r="R351" i="12"/>
  <c r="J392" i="8"/>
  <c r="D79" i="8"/>
  <c r="I355" i="8"/>
  <c r="S401" i="12"/>
  <c r="AC401" i="12" s="1"/>
  <c r="G442" i="8"/>
  <c r="T401" i="12"/>
  <c r="AD401" i="12" s="1"/>
  <c r="F442" i="8"/>
  <c r="AG62" i="12"/>
  <c r="AI62" i="12" s="1"/>
  <c r="AH62" i="12"/>
  <c r="AJ62" i="12" s="1"/>
  <c r="R103" i="8"/>
  <c r="AL25" i="14"/>
  <c r="AK25" i="14"/>
  <c r="AM25" i="14" s="1"/>
  <c r="E533" i="8"/>
  <c r="H471" i="8"/>
  <c r="S56" i="15"/>
  <c r="AC56" i="15" s="1"/>
  <c r="T56" i="15"/>
  <c r="AD56" i="15" s="1"/>
  <c r="C95" i="8"/>
  <c r="R337" i="8"/>
  <c r="AG296" i="12"/>
  <c r="AH296" i="12"/>
  <c r="AJ296" i="12" s="1"/>
  <c r="J158" i="8"/>
  <c r="R117" i="12"/>
  <c r="M244" i="8"/>
  <c r="W480" i="12"/>
  <c r="AA480" i="12" s="1"/>
  <c r="X480" i="12"/>
  <c r="AB480" i="12" s="1"/>
  <c r="O521" i="8"/>
  <c r="Q521" i="8"/>
  <c r="H133" i="8"/>
  <c r="AL315" i="12"/>
  <c r="AN315" i="12" s="1"/>
  <c r="S356" i="8"/>
  <c r="AK315" i="12"/>
  <c r="AM315" i="12" s="1"/>
  <c r="M479" i="8"/>
  <c r="R33" i="14"/>
  <c r="H497" i="8"/>
  <c r="Q124" i="8"/>
  <c r="X83" i="12"/>
  <c r="AB83" i="12" s="1"/>
  <c r="W83" i="12"/>
  <c r="AA83" i="12" s="1"/>
  <c r="O124" i="8"/>
  <c r="G58" i="8"/>
  <c r="T17" i="12"/>
  <c r="AD17" i="12" s="1"/>
  <c r="S17" i="12"/>
  <c r="AC17" i="12" s="1"/>
  <c r="F58" i="8"/>
  <c r="C288" i="8"/>
  <c r="H190" i="8"/>
  <c r="K531" i="8"/>
  <c r="P124" i="8"/>
  <c r="K441" i="8"/>
  <c r="E248" i="8"/>
  <c r="X81" i="3"/>
  <c r="AB81" i="3" s="1"/>
  <c r="W81" i="3"/>
  <c r="AA81" i="3" s="1"/>
  <c r="D230" i="8"/>
  <c r="T114" i="12"/>
  <c r="AD114" i="12" s="1"/>
  <c r="F155" i="8"/>
  <c r="S114" i="12"/>
  <c r="AC114" i="12" s="1"/>
  <c r="G155" i="8"/>
  <c r="V15" i="15"/>
  <c r="U15" i="15"/>
  <c r="Y15" i="15" s="1"/>
  <c r="J290" i="8"/>
  <c r="R249" i="12"/>
  <c r="N249" i="8"/>
  <c r="L249" i="8"/>
  <c r="V208" i="12"/>
  <c r="U208" i="12"/>
  <c r="Y208" i="12" s="1"/>
  <c r="U106" i="15"/>
  <c r="Y106" i="15" s="1"/>
  <c r="V106" i="15"/>
  <c r="Z106" i="15" s="1"/>
  <c r="I418" i="8"/>
  <c r="AL42" i="3"/>
  <c r="AN42" i="3" s="1"/>
  <c r="AK42" i="3"/>
  <c r="AM42" i="3" s="1"/>
  <c r="D513" i="8"/>
  <c r="M528" i="8"/>
  <c r="AL476" i="12"/>
  <c r="AN476" i="12" s="1"/>
  <c r="AK476" i="12"/>
  <c r="AM476" i="12" s="1"/>
  <c r="S517" i="8"/>
  <c r="D444" i="8"/>
  <c r="AH323" i="12"/>
  <c r="AJ323" i="12" s="1"/>
  <c r="R364" i="8"/>
  <c r="AG323" i="12"/>
  <c r="K60" i="8"/>
  <c r="I159" i="8"/>
  <c r="K367" i="8"/>
  <c r="S43" i="3"/>
  <c r="AC43" i="3" s="1"/>
  <c r="T43" i="3"/>
  <c r="AD43" i="3" s="1"/>
  <c r="D257" i="8"/>
  <c r="X13" i="13"/>
  <c r="AB13" i="13" s="1"/>
  <c r="W13" i="13"/>
  <c r="AA13" i="13" s="1"/>
  <c r="P316" i="8"/>
  <c r="V72" i="12"/>
  <c r="Z72" i="12" s="1"/>
  <c r="N113" i="8"/>
  <c r="L113" i="8"/>
  <c r="U72" i="12"/>
  <c r="Y72" i="12" s="1"/>
  <c r="P52" i="8"/>
  <c r="D259" i="8"/>
  <c r="AH34" i="15"/>
  <c r="AJ34" i="15" s="1"/>
  <c r="AG34" i="15"/>
  <c r="P69" i="8"/>
  <c r="R54" i="12"/>
  <c r="J95" i="8"/>
  <c r="AL39" i="15"/>
  <c r="AN39" i="15" s="1"/>
  <c r="AK39" i="15"/>
  <c r="AM39" i="15" s="1"/>
  <c r="V344" i="12"/>
  <c r="Z344" i="12" s="1"/>
  <c r="L385" i="8"/>
  <c r="U344" i="12"/>
  <c r="Y344" i="12" s="1"/>
  <c r="N385" i="8"/>
  <c r="T352" i="12"/>
  <c r="AD352" i="12" s="1"/>
  <c r="G393" i="8"/>
  <c r="S352" i="12"/>
  <c r="AC352" i="12" s="1"/>
  <c r="F393" i="8"/>
  <c r="S66" i="3"/>
  <c r="T66" i="3"/>
  <c r="AD66" i="3" s="1"/>
  <c r="AK369" i="12"/>
  <c r="AM369" i="12" s="1"/>
  <c r="AL369" i="12"/>
  <c r="AN369" i="12" s="1"/>
  <c r="S410" i="8"/>
  <c r="D425" i="8"/>
  <c r="AH29" i="3"/>
  <c r="AJ29" i="3" s="1"/>
  <c r="AG29" i="3"/>
  <c r="AI29" i="3" s="1"/>
  <c r="R50" i="3"/>
  <c r="F165" i="8"/>
  <c r="G165" i="8"/>
  <c r="T124" i="12"/>
  <c r="AD124" i="12" s="1"/>
  <c r="S124" i="12"/>
  <c r="AC124" i="12" s="1"/>
  <c r="C68" i="8"/>
  <c r="C478" i="8"/>
  <c r="S151" i="12"/>
  <c r="AC151" i="12" s="1"/>
  <c r="G192" i="8"/>
  <c r="T151" i="12"/>
  <c r="AD151" i="12" s="1"/>
  <c r="F192" i="8"/>
  <c r="AH222" i="12"/>
  <c r="AJ222" i="12" s="1"/>
  <c r="AG222" i="12"/>
  <c r="R263" i="8"/>
  <c r="K156" i="8"/>
  <c r="J339" i="8"/>
  <c r="R298" i="12"/>
  <c r="AK238" i="12"/>
  <c r="AM238" i="12" s="1"/>
  <c r="S279" i="8"/>
  <c r="AL238" i="12"/>
  <c r="AN238" i="12" s="1"/>
  <c r="M172" i="8"/>
  <c r="C74" i="8"/>
  <c r="W77" i="12"/>
  <c r="AA77" i="12" s="1"/>
  <c r="Q118" i="8"/>
  <c r="O118" i="8"/>
  <c r="X77" i="12"/>
  <c r="AB77" i="12" s="1"/>
  <c r="S62" i="12"/>
  <c r="AC62" i="12" s="1"/>
  <c r="G103" i="8"/>
  <c r="F103" i="8"/>
  <c r="T62" i="12"/>
  <c r="AD62" i="12" s="1"/>
  <c r="E94" i="8"/>
  <c r="I528" i="8"/>
  <c r="Q81" i="8"/>
  <c r="X40" i="12"/>
  <c r="AB40" i="12" s="1"/>
  <c r="O81" i="8"/>
  <c r="W40" i="12"/>
  <c r="AA40" i="12" s="1"/>
  <c r="AL27" i="3"/>
  <c r="AN27" i="3" s="1"/>
  <c r="AK27" i="3"/>
  <c r="AM27" i="3" s="1"/>
  <c r="AH173" i="12"/>
  <c r="AJ173" i="12" s="1"/>
  <c r="AG173" i="12"/>
  <c r="R214" i="8"/>
  <c r="M319" i="8"/>
  <c r="H347" i="8"/>
  <c r="U20" i="15"/>
  <c r="Y20" i="15" s="1"/>
  <c r="V20" i="15"/>
  <c r="Z20" i="15" s="1"/>
  <c r="G70" i="8"/>
  <c r="F70" i="8"/>
  <c r="S29" i="12"/>
  <c r="AC29" i="12" s="1"/>
  <c r="T29" i="12"/>
  <c r="AD29" i="12" s="1"/>
  <c r="M492" i="8"/>
  <c r="AK16" i="13"/>
  <c r="AM16" i="13" s="1"/>
  <c r="AL16" i="13"/>
  <c r="AN16" i="13" s="1"/>
  <c r="AH236" i="12"/>
  <c r="AJ236" i="12" s="1"/>
  <c r="R277" i="8"/>
  <c r="AG236" i="12"/>
  <c r="AH433" i="12"/>
  <c r="AJ433" i="12" s="1"/>
  <c r="R474" i="8"/>
  <c r="AG433" i="12"/>
  <c r="AI433" i="12" s="1"/>
  <c r="AL98" i="15"/>
  <c r="AN98" i="15" s="1"/>
  <c r="AK98" i="15"/>
  <c r="AM98" i="15" s="1"/>
  <c r="M527" i="8"/>
  <c r="S148" i="8"/>
  <c r="AK107" i="12"/>
  <c r="AM107" i="12" s="1"/>
  <c r="AL107" i="12"/>
  <c r="AN107" i="12" s="1"/>
  <c r="I378" i="8"/>
  <c r="I182" i="8"/>
  <c r="J228" i="8"/>
  <c r="R187" i="12"/>
  <c r="P65" i="8"/>
  <c r="D289" i="8"/>
  <c r="C91" i="8"/>
  <c r="W10" i="13"/>
  <c r="AA10" i="13" s="1"/>
  <c r="X10" i="13"/>
  <c r="AB10" i="13" s="1"/>
  <c r="E121" i="8"/>
  <c r="R199" i="12"/>
  <c r="J240" i="8"/>
  <c r="X33" i="15"/>
  <c r="AB33" i="15" s="1"/>
  <c r="W33" i="15"/>
  <c r="AA33" i="15" s="1"/>
  <c r="E530" i="8"/>
  <c r="D473" i="8"/>
  <c r="Q524" i="8"/>
  <c r="W483" i="12"/>
  <c r="AA483" i="12" s="1"/>
  <c r="O524" i="8"/>
  <c r="X483" i="12"/>
  <c r="AB483" i="12" s="1"/>
  <c r="T234" i="12"/>
  <c r="AD234" i="12" s="1"/>
  <c r="G275" i="8"/>
  <c r="F275" i="8"/>
  <c r="S234" i="12"/>
  <c r="AC234" i="12" s="1"/>
  <c r="U26" i="15"/>
  <c r="Y26" i="15" s="1"/>
  <c r="V26" i="15"/>
  <c r="Z26" i="15" s="1"/>
  <c r="X260" i="12"/>
  <c r="AB260" i="12" s="1"/>
  <c r="W260" i="12"/>
  <c r="AA260" i="12" s="1"/>
  <c r="Q301" i="8"/>
  <c r="O301" i="8"/>
  <c r="O115" i="8"/>
  <c r="X74" i="12"/>
  <c r="AB74" i="12" s="1"/>
  <c r="W74" i="12"/>
  <c r="AA74" i="12" s="1"/>
  <c r="Q115" i="8"/>
  <c r="M79" i="8"/>
  <c r="W85" i="15"/>
  <c r="AA85" i="15" s="1"/>
  <c r="X85" i="15"/>
  <c r="AB85" i="15" s="1"/>
  <c r="E325" i="8"/>
  <c r="E400" i="8"/>
  <c r="V210" i="12"/>
  <c r="Z210" i="12" s="1"/>
  <c r="U210" i="12"/>
  <c r="Y210" i="12" s="1"/>
  <c r="N251" i="8"/>
  <c r="L251" i="8"/>
  <c r="T338" i="12"/>
  <c r="AD338" i="12" s="1"/>
  <c r="G379" i="8"/>
  <c r="F379" i="8"/>
  <c r="S338" i="12"/>
  <c r="K548" i="8"/>
  <c r="X442" i="12"/>
  <c r="AB442" i="12" s="1"/>
  <c r="Q483" i="8"/>
  <c r="W442" i="12"/>
  <c r="AA442" i="12" s="1"/>
  <c r="O483" i="8"/>
  <c r="E487" i="8"/>
  <c r="AH281" i="12"/>
  <c r="AJ281" i="12" s="1"/>
  <c r="R322" i="8"/>
  <c r="AG281" i="12"/>
  <c r="K435" i="8"/>
  <c r="I388" i="8"/>
  <c r="K98" i="8"/>
  <c r="S101" i="3"/>
  <c r="T101" i="3"/>
  <c r="AD101" i="3" s="1"/>
  <c r="M306" i="8"/>
  <c r="V35" i="14"/>
  <c r="Z35" i="14" s="1"/>
  <c r="U35" i="14"/>
  <c r="Y35" i="14" s="1"/>
  <c r="R338" i="12"/>
  <c r="J379" i="8"/>
  <c r="P474" i="8"/>
  <c r="AH29" i="14"/>
  <c r="AJ29" i="14" s="1"/>
  <c r="AG29" i="14"/>
  <c r="C321" i="8"/>
  <c r="I373" i="8"/>
  <c r="AK80" i="3"/>
  <c r="AM80" i="3" s="1"/>
  <c r="AL80" i="3"/>
  <c r="AN80" i="3" s="1"/>
  <c r="J421" i="8"/>
  <c r="R380" i="12"/>
  <c r="G222" i="8"/>
  <c r="F222" i="8"/>
  <c r="S181" i="12"/>
  <c r="T181" i="12"/>
  <c r="AD181" i="12" s="1"/>
  <c r="AK15" i="16"/>
  <c r="AM15" i="16" s="1"/>
  <c r="AL15" i="16"/>
  <c r="AN15" i="16" s="1"/>
  <c r="AH85" i="3"/>
  <c r="AJ85" i="3" s="1"/>
  <c r="AG85" i="3"/>
  <c r="M285" i="8"/>
  <c r="AK256" i="12"/>
  <c r="S297" i="8"/>
  <c r="AL256" i="12"/>
  <c r="AN256" i="12" s="1"/>
  <c r="C208" i="8"/>
  <c r="R83" i="3"/>
  <c r="W68" i="15"/>
  <c r="AA68" i="15" s="1"/>
  <c r="X68" i="15"/>
  <c r="AB68" i="15" s="1"/>
  <c r="AH25" i="16"/>
  <c r="AJ25" i="16" s="1"/>
  <c r="AG25" i="16"/>
  <c r="D220" i="8"/>
  <c r="I298" i="8"/>
  <c r="X14" i="13"/>
  <c r="AB14" i="13" s="1"/>
  <c r="W14" i="13"/>
  <c r="AA14" i="13" s="1"/>
  <c r="E137" i="8"/>
  <c r="D123" i="8"/>
  <c r="G263" i="8"/>
  <c r="S222" i="12"/>
  <c r="AC222" i="12" s="1"/>
  <c r="T222" i="12"/>
  <c r="AD222" i="12" s="1"/>
  <c r="F263" i="8"/>
  <c r="E136" i="8"/>
  <c r="I309" i="8"/>
  <c r="P450" i="8"/>
  <c r="W16" i="13"/>
  <c r="AA16" i="13" s="1"/>
  <c r="X16" i="13"/>
  <c r="AB16" i="13" s="1"/>
  <c r="E289" i="8"/>
  <c r="H401" i="8"/>
  <c r="D313" i="8"/>
  <c r="T72" i="3"/>
  <c r="AD72" i="3" s="1"/>
  <c r="S72" i="3"/>
  <c r="E143" i="8"/>
  <c r="E266" i="8"/>
  <c r="M366" i="8"/>
  <c r="W17" i="3"/>
  <c r="AA17" i="3" s="1"/>
  <c r="X17" i="3"/>
  <c r="AB17" i="3" s="1"/>
  <c r="AL450" i="12"/>
  <c r="AN450" i="12" s="1"/>
  <c r="S491" i="8"/>
  <c r="AK450" i="12"/>
  <c r="AM450" i="12" s="1"/>
  <c r="P263" i="8"/>
  <c r="AH31" i="3"/>
  <c r="AJ31" i="3" s="1"/>
  <c r="AG31" i="3"/>
  <c r="AI31" i="3" s="1"/>
  <c r="R294" i="12"/>
  <c r="J335" i="8"/>
  <c r="AL142" i="12"/>
  <c r="AN142" i="12" s="1"/>
  <c r="AK142" i="12"/>
  <c r="AM142" i="12" s="1"/>
  <c r="S183" i="8"/>
  <c r="AL16" i="12"/>
  <c r="AN16" i="12" s="1"/>
  <c r="S57" i="8"/>
  <c r="AK16" i="12"/>
  <c r="AM16" i="12" s="1"/>
  <c r="AL40" i="14"/>
  <c r="AN40" i="14" s="1"/>
  <c r="AK40" i="14"/>
  <c r="AM40" i="14" s="1"/>
  <c r="K309" i="8"/>
  <c r="C242" i="8"/>
  <c r="E376" i="8"/>
  <c r="S28" i="14"/>
  <c r="AC28" i="14" s="1"/>
  <c r="T28" i="14"/>
  <c r="AD28" i="14" s="1"/>
  <c r="H333" i="8"/>
  <c r="H277" i="8"/>
  <c r="AH72" i="3"/>
  <c r="AJ72" i="3" s="1"/>
  <c r="AG72" i="3"/>
  <c r="AI72" i="3" s="1"/>
  <c r="R96" i="3"/>
  <c r="K252" i="8"/>
  <c r="P427" i="8"/>
  <c r="S240" i="8"/>
  <c r="AL199" i="12"/>
  <c r="AN199" i="12" s="1"/>
  <c r="AK199" i="12"/>
  <c r="AM199" i="12" s="1"/>
  <c r="S525" i="8"/>
  <c r="AK484" i="12"/>
  <c r="AM484" i="12" s="1"/>
  <c r="AL484" i="12"/>
  <c r="AN484" i="12" s="1"/>
  <c r="Q249" i="8"/>
  <c r="W208" i="12"/>
  <c r="AA208" i="12" s="1"/>
  <c r="X208" i="12"/>
  <c r="O249" i="8"/>
  <c r="E345" i="8"/>
  <c r="K308" i="8"/>
  <c r="C320" i="8"/>
  <c r="O145" i="8"/>
  <c r="W104" i="12"/>
  <c r="AA104" i="12" s="1"/>
  <c r="X104" i="12"/>
  <c r="AB104" i="12" s="1"/>
  <c r="Q145" i="8"/>
  <c r="AL11" i="15"/>
  <c r="AN11" i="15" s="1"/>
  <c r="AK11" i="15"/>
  <c r="J110" i="8"/>
  <c r="R69" i="12"/>
  <c r="R87" i="3"/>
  <c r="AG100" i="3"/>
  <c r="AH100" i="3"/>
  <c r="AJ100" i="3" s="1"/>
  <c r="AH9" i="14"/>
  <c r="AJ9" i="14" s="1"/>
  <c r="AG9" i="14"/>
  <c r="C423" i="8"/>
  <c r="K442" i="8"/>
  <c r="H548" i="8"/>
  <c r="AL314" i="12"/>
  <c r="AN314" i="12" s="1"/>
  <c r="AK314" i="12"/>
  <c r="AM314" i="12" s="1"/>
  <c r="S355" i="8"/>
  <c r="S389" i="12"/>
  <c r="AC389" i="12" s="1"/>
  <c r="T389" i="12"/>
  <c r="AD389" i="12" s="1"/>
  <c r="F430" i="8"/>
  <c r="G430" i="8"/>
  <c r="G521" i="8"/>
  <c r="T480" i="12"/>
  <c r="AD480" i="12" s="1"/>
  <c r="S480" i="12"/>
  <c r="AC480" i="12" s="1"/>
  <c r="F521" i="8"/>
  <c r="E414" i="8"/>
  <c r="L543" i="8"/>
  <c r="V502" i="12"/>
  <c r="Z502" i="12" s="1"/>
  <c r="N543" i="8"/>
  <c r="U502" i="12"/>
  <c r="Y502" i="12" s="1"/>
  <c r="R512" i="8"/>
  <c r="AH471" i="12"/>
  <c r="AJ471" i="12" s="1"/>
  <c r="AG471" i="12"/>
  <c r="M264" i="8"/>
  <c r="C517" i="8"/>
  <c r="L207" i="8"/>
  <c r="N207" i="8"/>
  <c r="U166" i="12"/>
  <c r="Y166" i="12" s="1"/>
  <c r="V166" i="12"/>
  <c r="AK135" i="12"/>
  <c r="AM135" i="12" s="1"/>
  <c r="S176" i="8"/>
  <c r="AL135" i="12"/>
  <c r="AN135" i="12" s="1"/>
  <c r="I87" i="8"/>
  <c r="I483" i="8"/>
  <c r="E535" i="8"/>
  <c r="T347" i="12"/>
  <c r="AD347" i="12" s="1"/>
  <c r="S347" i="12"/>
  <c r="G388" i="8"/>
  <c r="F388" i="8"/>
  <c r="J382" i="8"/>
  <c r="R341" i="12"/>
  <c r="P454" i="8"/>
  <c r="D272" i="8"/>
  <c r="F548" i="8"/>
  <c r="T507" i="12"/>
  <c r="AD507" i="12" s="1"/>
  <c r="G548" i="8"/>
  <c r="S507" i="12"/>
  <c r="AC507" i="12" s="1"/>
  <c r="X12" i="3"/>
  <c r="AB12" i="3" s="1"/>
  <c r="W12" i="3"/>
  <c r="AA12" i="3" s="1"/>
  <c r="H526" i="8"/>
  <c r="E170" i="8"/>
  <c r="L450" i="8"/>
  <c r="N450" i="8"/>
  <c r="V409" i="12"/>
  <c r="Z409" i="12" s="1"/>
  <c r="U409" i="12"/>
  <c r="Y409" i="12" s="1"/>
  <c r="K536" i="8"/>
  <c r="M222" i="8"/>
  <c r="AL90" i="15"/>
  <c r="AN90" i="15" s="1"/>
  <c r="AK90" i="15"/>
  <c r="AM90" i="15" s="1"/>
  <c r="R453" i="12"/>
  <c r="J494" i="8"/>
  <c r="L236" i="8"/>
  <c r="U195" i="12"/>
  <c r="Y195" i="12" s="1"/>
  <c r="V195" i="12"/>
  <c r="Z195" i="12" s="1"/>
  <c r="N236" i="8"/>
  <c r="R13" i="12"/>
  <c r="J54" i="8"/>
  <c r="R235" i="12"/>
  <c r="J276" i="8"/>
  <c r="AK21" i="3"/>
  <c r="AM21" i="3" s="1"/>
  <c r="AL21" i="3"/>
  <c r="AN21" i="3" s="1"/>
  <c r="AG22" i="3"/>
  <c r="AI22" i="3" s="1"/>
  <c r="AH22" i="3"/>
  <c r="AJ22" i="3" s="1"/>
  <c r="S90" i="12"/>
  <c r="AC90" i="12" s="1"/>
  <c r="F131" i="8"/>
  <c r="T90" i="12"/>
  <c r="AD90" i="12" s="1"/>
  <c r="G131" i="8"/>
  <c r="K80" i="8"/>
  <c r="M446" i="8"/>
  <c r="D475" i="8"/>
  <c r="C201" i="8"/>
  <c r="R28" i="13"/>
  <c r="P425" i="8"/>
  <c r="C408" i="8"/>
  <c r="AH143" i="12"/>
  <c r="AJ143" i="12" s="1"/>
  <c r="R184" i="8"/>
  <c r="AG143" i="12"/>
  <c r="AI143" i="12" s="1"/>
  <c r="E205" i="8"/>
  <c r="C250" i="8"/>
  <c r="J480" i="8"/>
  <c r="R439" i="12"/>
  <c r="AL342" i="12"/>
  <c r="AN342" i="12" s="1"/>
  <c r="AK342" i="12"/>
  <c r="AM342" i="12" s="1"/>
  <c r="S383" i="8"/>
  <c r="AG17" i="14"/>
  <c r="AH17" i="14"/>
  <c r="AJ17" i="14" s="1"/>
  <c r="P245" i="8"/>
  <c r="V438" i="12"/>
  <c r="Z438" i="12" s="1"/>
  <c r="L479" i="8"/>
  <c r="N479" i="8"/>
  <c r="U438" i="12"/>
  <c r="Y438" i="12" s="1"/>
  <c r="J325" i="8"/>
  <c r="R284" i="12"/>
  <c r="AH35" i="13"/>
  <c r="AJ35" i="13" s="1"/>
  <c r="AG35" i="13"/>
  <c r="K371" i="8"/>
  <c r="AH60" i="12"/>
  <c r="AJ60" i="12" s="1"/>
  <c r="AG60" i="12"/>
  <c r="R101" i="8"/>
  <c r="V21" i="15"/>
  <c r="Z21" i="15" s="1"/>
  <c r="U21" i="15"/>
  <c r="Y21" i="15" s="1"/>
  <c r="M502" i="8"/>
  <c r="AH26" i="14"/>
  <c r="AJ26" i="14" s="1"/>
  <c r="AG26" i="14"/>
  <c r="O395" i="8"/>
  <c r="Q395" i="8"/>
  <c r="X354" i="12"/>
  <c r="AB354" i="12" s="1"/>
  <c r="W354" i="12"/>
  <c r="AA354" i="12" s="1"/>
  <c r="M491" i="8"/>
  <c r="L526" i="8"/>
  <c r="U485" i="12"/>
  <c r="Y485" i="12" s="1"/>
  <c r="V485" i="12"/>
  <c r="Z485" i="12" s="1"/>
  <c r="N526" i="8"/>
  <c r="D428" i="8"/>
  <c r="H188" i="8"/>
  <c r="AK69" i="12"/>
  <c r="AM69" i="12" s="1"/>
  <c r="AL69" i="12"/>
  <c r="AN69" i="12" s="1"/>
  <c r="S110" i="8"/>
  <c r="V43" i="15"/>
  <c r="Z43" i="15" s="1"/>
  <c r="U43" i="15"/>
  <c r="Y43" i="15" s="1"/>
  <c r="T42" i="12"/>
  <c r="AD42" i="12" s="1"/>
  <c r="F83" i="8"/>
  <c r="S42" i="12"/>
  <c r="AC42" i="12" s="1"/>
  <c r="G83" i="8"/>
  <c r="U68" i="15"/>
  <c r="Y68" i="15" s="1"/>
  <c r="V68" i="15"/>
  <c r="Z68" i="15" s="1"/>
  <c r="E274" i="8"/>
  <c r="H362" i="8"/>
  <c r="S67" i="12"/>
  <c r="AC67" i="12" s="1"/>
  <c r="T67" i="12"/>
  <c r="AD67" i="12" s="1"/>
  <c r="G108" i="8"/>
  <c r="F108" i="8"/>
  <c r="U85" i="15"/>
  <c r="Y85" i="15" s="1"/>
  <c r="V85" i="15"/>
  <c r="Z85" i="15" s="1"/>
  <c r="S121" i="8"/>
  <c r="AL80" i="12"/>
  <c r="AN80" i="12" s="1"/>
  <c r="AK80" i="12"/>
  <c r="AM80" i="12" s="1"/>
  <c r="E209" i="8"/>
  <c r="H153" i="8"/>
  <c r="G428" i="8"/>
  <c r="F428" i="8"/>
  <c r="S387" i="12"/>
  <c r="AC387" i="12" s="1"/>
  <c r="T387" i="12"/>
  <c r="AD387" i="12" s="1"/>
  <c r="U454" i="12"/>
  <c r="Y454" i="12" s="1"/>
  <c r="L495" i="8"/>
  <c r="V454" i="12"/>
  <c r="Z454" i="12" s="1"/>
  <c r="N495" i="8"/>
  <c r="D355" i="8"/>
  <c r="R333" i="12"/>
  <c r="J374" i="8"/>
  <c r="AG496" i="12"/>
  <c r="AH496" i="12"/>
  <c r="AJ496" i="12" s="1"/>
  <c r="R537" i="8"/>
  <c r="M330" i="8"/>
  <c r="E119" i="8"/>
  <c r="T286" i="12"/>
  <c r="AD286" i="12" s="1"/>
  <c r="F327" i="8"/>
  <c r="S286" i="12"/>
  <c r="AC286" i="12" s="1"/>
  <c r="G327" i="8"/>
  <c r="AL399" i="12"/>
  <c r="AN399" i="12" s="1"/>
  <c r="AK399" i="12"/>
  <c r="AM399" i="12" s="1"/>
  <c r="S440" i="8"/>
  <c r="E62" i="8"/>
  <c r="T81" i="3"/>
  <c r="AD81" i="3" s="1"/>
  <c r="S81" i="3"/>
  <c r="AC81" i="3" s="1"/>
  <c r="M259" i="8"/>
  <c r="R415" i="12"/>
  <c r="J456" i="8"/>
  <c r="F414" i="8"/>
  <c r="T373" i="12"/>
  <c r="AD373" i="12" s="1"/>
  <c r="G414" i="8"/>
  <c r="S373" i="12"/>
  <c r="AC373" i="12" s="1"/>
  <c r="D479" i="8"/>
  <c r="AG198" i="12"/>
  <c r="AI198" i="12" s="1"/>
  <c r="R239" i="8"/>
  <c r="AH198" i="12"/>
  <c r="AJ198" i="12" s="1"/>
  <c r="S221" i="12"/>
  <c r="G262" i="8"/>
  <c r="T221" i="12"/>
  <c r="AD221" i="12" s="1"/>
  <c r="F262" i="8"/>
  <c r="E333" i="8"/>
  <c r="AH38" i="14"/>
  <c r="AJ38" i="14" s="1"/>
  <c r="AG38" i="14"/>
  <c r="Q84" i="8"/>
  <c r="O84" i="8"/>
  <c r="W43" i="12"/>
  <c r="AA43" i="12" s="1"/>
  <c r="X43" i="12"/>
  <c r="AB43" i="12" s="1"/>
  <c r="D129" i="8"/>
  <c r="M402" i="8"/>
  <c r="V87" i="3"/>
  <c r="Z87" i="3" s="1"/>
  <c r="U87" i="3"/>
  <c r="Y87" i="3" s="1"/>
  <c r="R536" i="8"/>
  <c r="AG495" i="12"/>
  <c r="AH495" i="12"/>
  <c r="AJ495" i="12" s="1"/>
  <c r="C375" i="8"/>
  <c r="W48" i="15"/>
  <c r="AA48" i="15" s="1"/>
  <c r="X48" i="15"/>
  <c r="AB48" i="15" s="1"/>
  <c r="U72" i="3"/>
  <c r="Y72" i="3" s="1"/>
  <c r="V72" i="3"/>
  <c r="Z72" i="3" s="1"/>
  <c r="V79" i="3"/>
  <c r="Z79" i="3" s="1"/>
  <c r="U79" i="3"/>
  <c r="Y79" i="3" s="1"/>
  <c r="AH201" i="12"/>
  <c r="AJ201" i="12" s="1"/>
  <c r="R242" i="8"/>
  <c r="AG201" i="12"/>
  <c r="AI201" i="12" s="1"/>
  <c r="AH57" i="12"/>
  <c r="AJ57" i="12" s="1"/>
  <c r="R98" i="8"/>
  <c r="AG57" i="12"/>
  <c r="X13" i="16"/>
  <c r="AB13" i="16" s="1"/>
  <c r="W13" i="16"/>
  <c r="AA13" i="16" s="1"/>
  <c r="E372" i="8"/>
  <c r="E101" i="8"/>
  <c r="AK10" i="13"/>
  <c r="AM10" i="13" s="1"/>
  <c r="AL10" i="13"/>
  <c r="AN10" i="13" s="1"/>
  <c r="E92" i="8"/>
  <c r="V76" i="3"/>
  <c r="Z76" i="3" s="1"/>
  <c r="U76" i="3"/>
  <c r="Y76" i="3" s="1"/>
  <c r="H98" i="8"/>
  <c r="AG111" i="12"/>
  <c r="R152" i="8"/>
  <c r="AH111" i="12"/>
  <c r="AJ111" i="12" s="1"/>
  <c r="K244" i="8"/>
  <c r="D426" i="8"/>
  <c r="M308" i="8"/>
  <c r="X249" i="12"/>
  <c r="AB249" i="12" s="1"/>
  <c r="Q290" i="8"/>
  <c r="W249" i="12"/>
  <c r="AA249" i="12" s="1"/>
  <c r="O290" i="8"/>
  <c r="D277" i="8"/>
  <c r="X21" i="14"/>
  <c r="AB21" i="14" s="1"/>
  <c r="W21" i="14"/>
  <c r="AA21" i="14" s="1"/>
  <c r="I123" i="8"/>
  <c r="C489" i="8"/>
  <c r="K411" i="8"/>
  <c r="AL308" i="12"/>
  <c r="AN308" i="12" s="1"/>
  <c r="AK308" i="12"/>
  <c r="AM308" i="12" s="1"/>
  <c r="S349" i="8"/>
  <c r="AH247" i="12"/>
  <c r="AJ247" i="12" s="1"/>
  <c r="R288" i="8"/>
  <c r="AG247" i="12"/>
  <c r="AI247" i="12" s="1"/>
  <c r="J139" i="8"/>
  <c r="R98" i="12"/>
  <c r="I518" i="8"/>
  <c r="S378" i="12"/>
  <c r="AC378" i="12" s="1"/>
  <c r="F419" i="8"/>
  <c r="T378" i="12"/>
  <c r="AD378" i="12" s="1"/>
  <c r="G419" i="8"/>
  <c r="J88" i="8"/>
  <c r="R47" i="12"/>
  <c r="R21" i="3"/>
  <c r="O72" i="8"/>
  <c r="X31" i="12"/>
  <c r="AB31" i="12" s="1"/>
  <c r="Q72" i="8"/>
  <c r="W31" i="12"/>
  <c r="AA31" i="12" s="1"/>
  <c r="G119" i="8"/>
  <c r="T78" i="12"/>
  <c r="AD78" i="12" s="1"/>
  <c r="F119" i="8"/>
  <c r="S78" i="12"/>
  <c r="AC78" i="12" s="1"/>
  <c r="M234" i="8"/>
  <c r="W25" i="3"/>
  <c r="AA25" i="3" s="1"/>
  <c r="X25" i="3"/>
  <c r="AB25" i="3" s="1"/>
  <c r="J210" i="8"/>
  <c r="R169" i="12"/>
  <c r="AK48" i="12"/>
  <c r="AM48" i="12" s="1"/>
  <c r="AL48" i="12"/>
  <c r="AN48" i="12" s="1"/>
  <c r="S89" i="8"/>
  <c r="D143" i="8"/>
  <c r="T32" i="13"/>
  <c r="AD32" i="13" s="1"/>
  <c r="S32" i="13"/>
  <c r="AC32" i="13" s="1"/>
  <c r="T64" i="15"/>
  <c r="AD64" i="15" s="1"/>
  <c r="S64" i="15"/>
  <c r="AC64" i="15" s="1"/>
  <c r="AK78" i="15"/>
  <c r="AM78" i="15" s="1"/>
  <c r="AL78" i="15"/>
  <c r="AN78" i="15" s="1"/>
  <c r="K276" i="8"/>
  <c r="S243" i="12"/>
  <c r="T243" i="12"/>
  <c r="AD243" i="12" s="1"/>
  <c r="G284" i="8"/>
  <c r="F284" i="8"/>
  <c r="C482" i="8"/>
  <c r="M276" i="8"/>
  <c r="J544" i="8"/>
  <c r="R503" i="12"/>
  <c r="C173" i="8"/>
  <c r="U102" i="12"/>
  <c r="Y102" i="12" s="1"/>
  <c r="L143" i="8"/>
  <c r="N143" i="8"/>
  <c r="V102" i="12"/>
  <c r="Z102" i="12" s="1"/>
  <c r="I103" i="8"/>
  <c r="AG242" i="12"/>
  <c r="AI242" i="12" s="1"/>
  <c r="R283" i="8"/>
  <c r="AH242" i="12"/>
  <c r="AJ242" i="12" s="1"/>
  <c r="P200" i="8"/>
  <c r="Q198" i="8"/>
  <c r="O198" i="8"/>
  <c r="W157" i="12"/>
  <c r="AA157" i="12" s="1"/>
  <c r="X157" i="12"/>
  <c r="AB157" i="12" s="1"/>
  <c r="F486" i="8"/>
  <c r="S445" i="12"/>
  <c r="AC445" i="12" s="1"/>
  <c r="T445" i="12"/>
  <c r="AD445" i="12" s="1"/>
  <c r="G486" i="8"/>
  <c r="R207" i="12"/>
  <c r="J248" i="8"/>
  <c r="I106" i="8"/>
  <c r="AK12" i="14"/>
  <c r="AM12" i="14" s="1"/>
  <c r="AL12" i="14"/>
  <c r="AN12" i="14" s="1"/>
  <c r="X59" i="12"/>
  <c r="AB59" i="12" s="1"/>
  <c r="W59" i="12"/>
  <c r="AA59" i="12" s="1"/>
  <c r="Q100" i="8"/>
  <c r="O100" i="8"/>
  <c r="I185" i="8"/>
  <c r="K97" i="8"/>
  <c r="T210" i="12"/>
  <c r="AD210" i="12" s="1"/>
  <c r="F251" i="8"/>
  <c r="G251" i="8"/>
  <c r="S210" i="12"/>
  <c r="AC210" i="12" s="1"/>
  <c r="I323" i="8"/>
  <c r="D300" i="8"/>
  <c r="R103" i="15"/>
  <c r="M253" i="8"/>
  <c r="AH32" i="13"/>
  <c r="AJ32" i="13" s="1"/>
  <c r="AG32" i="13"/>
  <c r="J344" i="8"/>
  <c r="R303" i="12"/>
  <c r="M143" i="8"/>
  <c r="AG59" i="3"/>
  <c r="AH59" i="3"/>
  <c r="AJ59" i="3" s="1"/>
  <c r="H528" i="8"/>
  <c r="K64" i="8"/>
  <c r="F164" i="8"/>
  <c r="T123" i="12"/>
  <c r="AD123" i="12" s="1"/>
  <c r="G164" i="8"/>
  <c r="S123" i="12"/>
  <c r="AC123" i="12" s="1"/>
  <c r="T20" i="15"/>
  <c r="AD20" i="15" s="1"/>
  <c r="S20" i="15"/>
  <c r="AC20" i="15" s="1"/>
  <c r="C414" i="8"/>
  <c r="J241" i="8"/>
  <c r="R200" i="12"/>
  <c r="I222" i="8"/>
  <c r="I306" i="8"/>
  <c r="AK48" i="15"/>
  <c r="AM48" i="15" s="1"/>
  <c r="AL48" i="15"/>
  <c r="AN48" i="15" s="1"/>
  <c r="H331" i="8"/>
  <c r="AG503" i="12"/>
  <c r="AI503" i="12" s="1"/>
  <c r="AH503" i="12"/>
  <c r="AJ503" i="12" s="1"/>
  <c r="R544" i="8"/>
  <c r="I476" i="8"/>
  <c r="AK121" i="12"/>
  <c r="AM121" i="12" s="1"/>
  <c r="S162" i="8"/>
  <c r="AL121" i="12"/>
  <c r="AN121" i="12" s="1"/>
  <c r="E286" i="8"/>
  <c r="D175" i="8"/>
  <c r="W244" i="12"/>
  <c r="AA244" i="12" s="1"/>
  <c r="O285" i="8"/>
  <c r="Q285" i="8"/>
  <c r="X244" i="12"/>
  <c r="AB244" i="12" s="1"/>
  <c r="O408" i="8"/>
  <c r="W367" i="12"/>
  <c r="AA367" i="12" s="1"/>
  <c r="X367" i="12"/>
  <c r="AB367" i="12" s="1"/>
  <c r="Q408" i="8"/>
  <c r="N432" i="8"/>
  <c r="U391" i="12"/>
  <c r="Y391" i="12" s="1"/>
  <c r="L432" i="8"/>
  <c r="V391" i="12"/>
  <c r="Z391" i="12" s="1"/>
  <c r="F259" i="8"/>
  <c r="T218" i="12"/>
  <c r="AD218" i="12" s="1"/>
  <c r="G259" i="8"/>
  <c r="S218" i="12"/>
  <c r="AC218" i="12" s="1"/>
  <c r="R175" i="12"/>
  <c r="J216" i="8"/>
  <c r="S156" i="8"/>
  <c r="AL115" i="12"/>
  <c r="AN115" i="12" s="1"/>
  <c r="AK115" i="12"/>
  <c r="AM115" i="12" s="1"/>
  <c r="P282" i="8"/>
  <c r="AK436" i="12"/>
  <c r="AM436" i="12" s="1"/>
  <c r="AL436" i="12"/>
  <c r="AN436" i="12" s="1"/>
  <c r="S477" i="8"/>
  <c r="N97" i="8"/>
  <c r="V56" i="12"/>
  <c r="Z56" i="12" s="1"/>
  <c r="U56" i="12"/>
  <c r="Y56" i="12" s="1"/>
  <c r="L97" i="8"/>
  <c r="AH55" i="15"/>
  <c r="AJ55" i="15" s="1"/>
  <c r="AG55" i="15"/>
  <c r="F90" i="8"/>
  <c r="S49" i="12"/>
  <c r="G90" i="8"/>
  <c r="T49" i="12"/>
  <c r="AD49" i="12" s="1"/>
  <c r="C129" i="8"/>
  <c r="M195" i="8"/>
  <c r="J348" i="8"/>
  <c r="R307" i="12"/>
  <c r="F261" i="8"/>
  <c r="T220" i="12"/>
  <c r="AD220" i="12" s="1"/>
  <c r="G261" i="8"/>
  <c r="S220" i="12"/>
  <c r="AC220" i="12" s="1"/>
  <c r="G400" i="8"/>
  <c r="S359" i="12"/>
  <c r="AC359" i="12" s="1"/>
  <c r="T359" i="12"/>
  <c r="AD359" i="12" s="1"/>
  <c r="F400" i="8"/>
  <c r="P322" i="8"/>
  <c r="K381" i="8"/>
  <c r="I347" i="8"/>
  <c r="AL70" i="15"/>
  <c r="AN70" i="15" s="1"/>
  <c r="AK70" i="15"/>
  <c r="AM70" i="15" s="1"/>
  <c r="X83" i="3"/>
  <c r="AB83" i="3" s="1"/>
  <c r="W83" i="3"/>
  <c r="AA83" i="3" s="1"/>
  <c r="W13" i="3"/>
  <c r="AA13" i="3" s="1"/>
  <c r="X13" i="3"/>
  <c r="AB13" i="3" s="1"/>
  <c r="U14" i="14"/>
  <c r="Y14" i="14" s="1"/>
  <c r="V14" i="14"/>
  <c r="Z14" i="14" s="1"/>
  <c r="I448" i="8"/>
  <c r="I241" i="8"/>
  <c r="L205" i="8"/>
  <c r="V164" i="12"/>
  <c r="Z164" i="12" s="1"/>
  <c r="U164" i="12"/>
  <c r="Y164" i="12" s="1"/>
  <c r="N205" i="8"/>
  <c r="D371" i="8"/>
  <c r="AK69" i="3"/>
  <c r="AM69" i="3" s="1"/>
  <c r="AL69" i="3"/>
  <c r="AN69" i="3" s="1"/>
  <c r="E356" i="8"/>
  <c r="U23" i="15"/>
  <c r="Y23" i="15" s="1"/>
  <c r="V23" i="15"/>
  <c r="Z23" i="15" s="1"/>
  <c r="D439" i="8"/>
  <c r="AL11" i="12"/>
  <c r="AN11" i="12" s="1"/>
  <c r="S52" i="8"/>
  <c r="AK11" i="12"/>
  <c r="AM11" i="12" s="1"/>
  <c r="T11" i="15"/>
  <c r="AD11" i="15" s="1"/>
  <c r="S11" i="15"/>
  <c r="AC11" i="15" s="1"/>
  <c r="AH81" i="3"/>
  <c r="AJ81" i="3" s="1"/>
  <c r="AG81" i="3"/>
  <c r="AI81" i="3" s="1"/>
  <c r="L424" i="8"/>
  <c r="V383" i="12"/>
  <c r="Z383" i="12" s="1"/>
  <c r="U383" i="12"/>
  <c r="Y383" i="12" s="1"/>
  <c r="N424" i="8"/>
  <c r="AG356" i="12"/>
  <c r="AI356" i="12" s="1"/>
  <c r="R397" i="8"/>
  <c r="AH356" i="12"/>
  <c r="AJ356" i="12" s="1"/>
  <c r="R99" i="3"/>
  <c r="I50" i="8"/>
  <c r="M495" i="8"/>
  <c r="W93" i="15"/>
  <c r="AA93" i="15" s="1"/>
  <c r="X93" i="15"/>
  <c r="AB93" i="15" s="1"/>
  <c r="S403" i="8"/>
  <c r="AL362" i="12"/>
  <c r="AN362" i="12" s="1"/>
  <c r="AK362" i="12"/>
  <c r="AM362" i="12" s="1"/>
  <c r="AH32" i="3"/>
  <c r="AJ32" i="3" s="1"/>
  <c r="AG32" i="3"/>
  <c r="AI32" i="3" s="1"/>
  <c r="P128" i="8"/>
  <c r="C200" i="8"/>
  <c r="D219" i="8"/>
  <c r="S39" i="3"/>
  <c r="T39" i="3"/>
  <c r="AD39" i="3" s="1"/>
  <c r="D125" i="8"/>
  <c r="AH30" i="15"/>
  <c r="AJ30" i="15" s="1"/>
  <c r="AG30" i="15"/>
  <c r="C550" i="8"/>
  <c r="D509" i="8"/>
  <c r="C479" i="8"/>
  <c r="AL35" i="15"/>
  <c r="AN35" i="15" s="1"/>
  <c r="AK35" i="15"/>
  <c r="AM35" i="15" s="1"/>
  <c r="K203" i="8"/>
  <c r="K460" i="8"/>
  <c r="P121" i="8"/>
  <c r="E458" i="8"/>
  <c r="X16" i="16"/>
  <c r="AB16" i="16" s="1"/>
  <c r="W16" i="16"/>
  <c r="AA16" i="16" s="1"/>
  <c r="R34" i="3"/>
  <c r="R404" i="8"/>
  <c r="AG363" i="12"/>
  <c r="AI363" i="12" s="1"/>
  <c r="AH363" i="12"/>
  <c r="AJ363" i="12" s="1"/>
  <c r="AL157" i="12"/>
  <c r="AK157" i="12"/>
  <c r="AM157" i="12" s="1"/>
  <c r="S198" i="8"/>
  <c r="T97" i="15"/>
  <c r="AD97" i="15" s="1"/>
  <c r="S97" i="15"/>
  <c r="AC97" i="15" s="1"/>
  <c r="K507" i="8"/>
  <c r="S177" i="8"/>
  <c r="AL136" i="12"/>
  <c r="AN136" i="12" s="1"/>
  <c r="AK136" i="12"/>
  <c r="AM136" i="12" s="1"/>
  <c r="C452" i="8"/>
  <c r="D263" i="8"/>
  <c r="I109" i="8"/>
  <c r="H346" i="8"/>
  <c r="P266" i="8"/>
  <c r="AG20" i="13"/>
  <c r="AH20" i="13"/>
  <c r="AJ20" i="13" s="1"/>
  <c r="E147" i="8"/>
  <c r="AH280" i="12"/>
  <c r="AJ280" i="12" s="1"/>
  <c r="R321" i="8"/>
  <c r="AG280" i="12"/>
  <c r="M488" i="8"/>
  <c r="N230" i="8"/>
  <c r="V189" i="12"/>
  <c r="Z189" i="12" s="1"/>
  <c r="L230" i="8"/>
  <c r="U189" i="12"/>
  <c r="Y189" i="12" s="1"/>
  <c r="AK453" i="12"/>
  <c r="AM453" i="12" s="1"/>
  <c r="AL453" i="12"/>
  <c r="AN453" i="12" s="1"/>
  <c r="S494" i="8"/>
  <c r="O386" i="8"/>
  <c r="X345" i="12"/>
  <c r="AB345" i="12" s="1"/>
  <c r="W345" i="12"/>
  <c r="AA345" i="12" s="1"/>
  <c r="Q386" i="8"/>
  <c r="D529" i="8"/>
  <c r="K380" i="8"/>
  <c r="P515" i="8"/>
  <c r="I126" i="8"/>
  <c r="W415" i="12"/>
  <c r="AA415" i="12" s="1"/>
  <c r="X415" i="12"/>
  <c r="AB415" i="12" s="1"/>
  <c r="O456" i="8"/>
  <c r="Q456" i="8"/>
  <c r="L422" i="8"/>
  <c r="N422" i="8"/>
  <c r="V381" i="12"/>
  <c r="Z381" i="12" s="1"/>
  <c r="U381" i="12"/>
  <c r="Y381" i="12" s="1"/>
  <c r="T41" i="12"/>
  <c r="AD41" i="12" s="1"/>
  <c r="S41" i="12"/>
  <c r="AC41" i="12" s="1"/>
  <c r="F82" i="8"/>
  <c r="G82" i="8"/>
  <c r="AG449" i="12"/>
  <c r="R490" i="8"/>
  <c r="AH449" i="12"/>
  <c r="AJ449" i="12" s="1"/>
  <c r="J377" i="8"/>
  <c r="R336" i="12"/>
  <c r="H130" i="8"/>
  <c r="AL77" i="15"/>
  <c r="AN77" i="15" s="1"/>
  <c r="AK77" i="15"/>
  <c r="AM77" i="15" s="1"/>
  <c r="M376" i="8"/>
  <c r="K358" i="8"/>
  <c r="R495" i="12"/>
  <c r="J536" i="8"/>
  <c r="I252" i="8"/>
  <c r="V84" i="3"/>
  <c r="Z84" i="3" s="1"/>
  <c r="U84" i="3"/>
  <c r="Y84" i="3" s="1"/>
  <c r="X28" i="15"/>
  <c r="AB28" i="15" s="1"/>
  <c r="W28" i="15"/>
  <c r="AA28" i="15" s="1"/>
  <c r="R42" i="12"/>
  <c r="J83" i="8"/>
  <c r="C267" i="8"/>
  <c r="R356" i="12"/>
  <c r="J397" i="8"/>
  <c r="K352" i="8"/>
  <c r="Q360" i="8"/>
  <c r="W319" i="12"/>
  <c r="AA319" i="12" s="1"/>
  <c r="O360" i="8"/>
  <c r="X319" i="12"/>
  <c r="W311" i="12"/>
  <c r="AA311" i="12" s="1"/>
  <c r="O352" i="8"/>
  <c r="Q352" i="8"/>
  <c r="X311" i="12"/>
  <c r="AB311" i="12" s="1"/>
  <c r="S224" i="12"/>
  <c r="AC224" i="12" s="1"/>
  <c r="G265" i="8"/>
  <c r="F265" i="8"/>
  <c r="T224" i="12"/>
  <c r="AD224" i="12" s="1"/>
  <c r="X33" i="3"/>
  <c r="AB33" i="3" s="1"/>
  <c r="W33" i="3"/>
  <c r="AA33" i="3" s="1"/>
  <c r="C352" i="8"/>
  <c r="T509" i="12"/>
  <c r="AD509" i="12" s="1"/>
  <c r="F550" i="8"/>
  <c r="G550" i="8"/>
  <c r="S509" i="12"/>
  <c r="AC509" i="12" s="1"/>
  <c r="X15" i="14"/>
  <c r="AB15" i="14" s="1"/>
  <c r="W15" i="14"/>
  <c r="AA15" i="14" s="1"/>
  <c r="X404" i="12"/>
  <c r="O445" i="8"/>
  <c r="Q445" i="8"/>
  <c r="W404" i="12"/>
  <c r="AA404" i="12" s="1"/>
  <c r="AL364" i="12"/>
  <c r="AN364" i="12" s="1"/>
  <c r="AK364" i="12"/>
  <c r="AM364" i="12" s="1"/>
  <c r="S405" i="8"/>
  <c r="P169" i="8"/>
  <c r="S513" i="8"/>
  <c r="AL472" i="12"/>
  <c r="AN472" i="12" s="1"/>
  <c r="AK472" i="12"/>
  <c r="AM472" i="12" s="1"/>
  <c r="H332" i="8"/>
  <c r="AL30" i="12"/>
  <c r="AN30" i="12" s="1"/>
  <c r="S71" i="8"/>
  <c r="AK30" i="12"/>
  <c r="AM30" i="12" s="1"/>
  <c r="H170" i="8"/>
  <c r="AG8" i="12"/>
  <c r="AI8" i="12" s="1"/>
  <c r="R49" i="8"/>
  <c r="AH8" i="12"/>
  <c r="AJ8" i="12" s="1"/>
  <c r="R294" i="8"/>
  <c r="AG253" i="12"/>
  <c r="AH253" i="12"/>
  <c r="AJ253" i="12" s="1"/>
  <c r="L381" i="8"/>
  <c r="U340" i="12"/>
  <c r="Y340" i="12" s="1"/>
  <c r="V340" i="12"/>
  <c r="Z340" i="12" s="1"/>
  <c r="N381" i="8"/>
  <c r="C319" i="8"/>
  <c r="I78" i="8"/>
  <c r="R16" i="13"/>
  <c r="I552" i="8"/>
  <c r="AK20" i="16"/>
  <c r="AM20" i="16" s="1"/>
  <c r="AL20" i="16"/>
  <c r="AN20" i="16" s="1"/>
  <c r="D445" i="8"/>
  <c r="AH99" i="15"/>
  <c r="AJ99" i="15" s="1"/>
  <c r="AG99" i="15"/>
  <c r="AI99" i="15" s="1"/>
  <c r="H304" i="8"/>
  <c r="K195" i="8"/>
  <c r="V40" i="12"/>
  <c r="Z40" i="12" s="1"/>
  <c r="U40" i="12"/>
  <c r="Y40" i="12" s="1"/>
  <c r="N81" i="8"/>
  <c r="L81" i="8"/>
  <c r="K485" i="8"/>
  <c r="T30" i="15"/>
  <c r="AD30" i="15" s="1"/>
  <c r="S30" i="15"/>
  <c r="AC30" i="15" s="1"/>
  <c r="R86" i="3"/>
  <c r="E251" i="8"/>
  <c r="AG88" i="12"/>
  <c r="R129" i="8"/>
  <c r="AH88" i="12"/>
  <c r="AJ88" i="12" s="1"/>
  <c r="AG271" i="12"/>
  <c r="AH271" i="12"/>
  <c r="AJ271" i="12" s="1"/>
  <c r="R312" i="8"/>
  <c r="K223" i="8"/>
  <c r="AG165" i="12"/>
  <c r="AI165" i="12" s="1"/>
  <c r="AH165" i="12"/>
  <c r="AJ165" i="12" s="1"/>
  <c r="R206" i="8"/>
  <c r="M512" i="8"/>
  <c r="X405" i="12"/>
  <c r="AB405" i="12" s="1"/>
  <c r="W405" i="12"/>
  <c r="AA405" i="12" s="1"/>
  <c r="Q446" i="8"/>
  <c r="O446" i="8"/>
  <c r="K387" i="8"/>
  <c r="AL36" i="15"/>
  <c r="AN36" i="15" s="1"/>
  <c r="AK36" i="15"/>
  <c r="AM36" i="15" s="1"/>
  <c r="C331" i="8"/>
  <c r="I400" i="8"/>
  <c r="I322" i="8"/>
  <c r="P133" i="8"/>
  <c r="AK43" i="3"/>
  <c r="AM43" i="3" s="1"/>
  <c r="AL43" i="3"/>
  <c r="AN43" i="3" s="1"/>
  <c r="I250" i="8"/>
  <c r="AL74" i="12"/>
  <c r="AN74" i="12" s="1"/>
  <c r="AK74" i="12"/>
  <c r="AM74" i="12" s="1"/>
  <c r="S115" i="8"/>
  <c r="H102" i="8"/>
  <c r="H314" i="8"/>
  <c r="O503" i="8"/>
  <c r="Q503" i="8"/>
  <c r="W462" i="12"/>
  <c r="AA462" i="12" s="1"/>
  <c r="X462" i="12"/>
  <c r="L528" i="8"/>
  <c r="U487" i="12"/>
  <c r="Y487" i="12" s="1"/>
  <c r="N528" i="8"/>
  <c r="V487" i="12"/>
  <c r="Z487" i="12" s="1"/>
  <c r="H206" i="8"/>
  <c r="D225" i="8"/>
  <c r="H363" i="8"/>
  <c r="AG218" i="12"/>
  <c r="AI218" i="12" s="1"/>
  <c r="R259" i="8"/>
  <c r="AH218" i="12"/>
  <c r="AJ218" i="12" s="1"/>
  <c r="X17" i="16"/>
  <c r="AB17" i="16" s="1"/>
  <c r="W17" i="16"/>
  <c r="AA17" i="16" s="1"/>
  <c r="K310" i="8"/>
  <c r="U35" i="12"/>
  <c r="Y35" i="12" s="1"/>
  <c r="V35" i="12"/>
  <c r="L76" i="8"/>
  <c r="N76" i="8"/>
  <c r="AG36" i="15"/>
  <c r="AH36" i="15"/>
  <c r="AJ36" i="15" s="1"/>
  <c r="T23" i="14"/>
  <c r="S23" i="14"/>
  <c r="AC23" i="14" s="1"/>
  <c r="D319" i="8"/>
  <c r="AK40" i="12"/>
  <c r="AM40" i="12" s="1"/>
  <c r="AL40" i="12"/>
  <c r="S81" i="8"/>
  <c r="D254" i="8"/>
  <c r="I69" i="8"/>
  <c r="AH16" i="14"/>
  <c r="AJ16" i="14" s="1"/>
  <c r="AG16" i="14"/>
  <c r="C438" i="8"/>
  <c r="C62" i="8"/>
  <c r="X7" i="3"/>
  <c r="AB7" i="3" s="1"/>
  <c r="W7" i="3"/>
  <c r="AA7" i="3" s="1"/>
  <c r="C459" i="8"/>
  <c r="H203" i="8"/>
  <c r="P204" i="8"/>
  <c r="M494" i="8"/>
  <c r="AK12" i="13"/>
  <c r="AM12" i="13" s="1"/>
  <c r="AL12" i="13"/>
  <c r="AN12" i="13" s="1"/>
  <c r="C547" i="8"/>
  <c r="H64" i="8"/>
  <c r="AK84" i="12"/>
  <c r="AM84" i="12" s="1"/>
  <c r="AL84" i="12"/>
  <c r="AN84" i="12" s="1"/>
  <c r="S125" i="8"/>
  <c r="AH93" i="3"/>
  <c r="AJ93" i="3" s="1"/>
  <c r="AG93" i="3"/>
  <c r="V50" i="3"/>
  <c r="U50" i="3"/>
  <c r="Y50" i="3" s="1"/>
  <c r="X227" i="12"/>
  <c r="AB227" i="12" s="1"/>
  <c r="O268" i="8"/>
  <c r="Q268" i="8"/>
  <c r="W227" i="12"/>
  <c r="AA227" i="12" s="1"/>
  <c r="E309" i="8"/>
  <c r="R337" i="12"/>
  <c r="J378" i="8"/>
  <c r="I424" i="8"/>
  <c r="C433" i="8"/>
  <c r="AL164" i="12"/>
  <c r="AN164" i="12" s="1"/>
  <c r="S205" i="8"/>
  <c r="AK164" i="12"/>
  <c r="AM164" i="12" s="1"/>
  <c r="P456" i="8"/>
  <c r="W374" i="12"/>
  <c r="AA374" i="12" s="1"/>
  <c r="X374" i="12"/>
  <c r="AB374" i="12" s="1"/>
  <c r="Q415" i="8"/>
  <c r="O415" i="8"/>
  <c r="K403" i="8"/>
  <c r="H197" i="8"/>
  <c r="P256" i="8"/>
  <c r="P445" i="8"/>
  <c r="K388" i="8"/>
  <c r="K478" i="8"/>
  <c r="AH67" i="15"/>
  <c r="AJ67" i="15" s="1"/>
  <c r="AG67" i="15"/>
  <c r="AI67" i="15" s="1"/>
  <c r="I438" i="8"/>
  <c r="I364" i="8"/>
  <c r="I176" i="8"/>
  <c r="X31" i="15"/>
  <c r="AB31" i="15" s="1"/>
  <c r="W31" i="15"/>
  <c r="AA31" i="15" s="1"/>
  <c r="H367" i="8"/>
  <c r="J337" i="8"/>
  <c r="R296" i="12"/>
  <c r="P526" i="8"/>
  <c r="S53" i="15"/>
  <c r="AC53" i="15" s="1"/>
  <c r="T53" i="15"/>
  <c r="AD53" i="15" s="1"/>
  <c r="I351" i="8"/>
  <c r="M49" i="8"/>
  <c r="M519" i="8"/>
  <c r="R9" i="13"/>
  <c r="M350" i="8"/>
  <c r="U22" i="14"/>
  <c r="Y22" i="14" s="1"/>
  <c r="V22" i="14"/>
  <c r="Z22" i="14" s="1"/>
  <c r="D366" i="8"/>
  <c r="C362" i="8"/>
  <c r="U59" i="3"/>
  <c r="Y59" i="3" s="1"/>
  <c r="V59" i="3"/>
  <c r="Z59" i="3" s="1"/>
  <c r="N418" i="8"/>
  <c r="U377" i="12"/>
  <c r="Y377" i="12" s="1"/>
  <c r="V377" i="12"/>
  <c r="L418" i="8"/>
  <c r="AK125" i="12"/>
  <c r="AM125" i="12" s="1"/>
  <c r="S166" i="8"/>
  <c r="AL125" i="12"/>
  <c r="AN125" i="12" s="1"/>
  <c r="N353" i="8"/>
  <c r="L353" i="8"/>
  <c r="U312" i="12"/>
  <c r="Y312" i="12" s="1"/>
  <c r="V312" i="12"/>
  <c r="Z312" i="12" s="1"/>
  <c r="T467" i="12"/>
  <c r="AD467" i="12" s="1"/>
  <c r="S467" i="12"/>
  <c r="AC467" i="12" s="1"/>
  <c r="F508" i="8"/>
  <c r="G508" i="8"/>
  <c r="T13" i="13"/>
  <c r="AD13" i="13" s="1"/>
  <c r="S13" i="13"/>
  <c r="AC13" i="13" s="1"/>
  <c r="AG14" i="12"/>
  <c r="AI14" i="12" s="1"/>
  <c r="AH14" i="12"/>
  <c r="AJ14" i="12" s="1"/>
  <c r="R55" i="8"/>
  <c r="J526" i="8"/>
  <c r="R485" i="12"/>
  <c r="M150" i="8"/>
  <c r="R53" i="12"/>
  <c r="J94" i="8"/>
  <c r="J308" i="8"/>
  <c r="R267" i="12"/>
  <c r="I128" i="8"/>
  <c r="I187" i="8"/>
  <c r="G75" i="8"/>
  <c r="F75" i="8"/>
  <c r="T34" i="12"/>
  <c r="AD34" i="12" s="1"/>
  <c r="S34" i="12"/>
  <c r="AC34" i="12" s="1"/>
  <c r="M438" i="8"/>
  <c r="AL18" i="15"/>
  <c r="AN18" i="15" s="1"/>
  <c r="AK18" i="15"/>
  <c r="AM18" i="15" s="1"/>
  <c r="P269" i="8"/>
  <c r="L161" i="8"/>
  <c r="N161" i="8"/>
  <c r="V120" i="12"/>
  <c r="Z120" i="12" s="1"/>
  <c r="U120" i="12"/>
  <c r="Y120" i="12" s="1"/>
  <c r="C231" i="8"/>
  <c r="S268" i="8"/>
  <c r="AL227" i="12"/>
  <c r="AN227" i="12" s="1"/>
  <c r="AK227" i="12"/>
  <c r="AM227" i="12" s="1"/>
  <c r="T100" i="15"/>
  <c r="AD100" i="15" s="1"/>
  <c r="S100" i="15"/>
  <c r="AH442" i="12"/>
  <c r="AJ442" i="12" s="1"/>
  <c r="AG442" i="12"/>
  <c r="AI442" i="12" s="1"/>
  <c r="R483" i="8"/>
  <c r="K383" i="8"/>
  <c r="S22" i="16"/>
  <c r="AC22" i="16" s="1"/>
  <c r="T22" i="16"/>
  <c r="AD22" i="16" s="1"/>
  <c r="X28" i="14"/>
  <c r="AB28" i="14" s="1"/>
  <c r="W28" i="14"/>
  <c r="AA28" i="14" s="1"/>
  <c r="E430" i="8"/>
  <c r="AG19" i="12"/>
  <c r="AI19" i="12" s="1"/>
  <c r="AH19" i="12"/>
  <c r="AJ19" i="12" s="1"/>
  <c r="R60" i="8"/>
  <c r="I365" i="8"/>
  <c r="M268" i="8"/>
  <c r="AL45" i="14"/>
  <c r="AN45" i="14" s="1"/>
  <c r="AK45" i="14"/>
  <c r="AM45" i="14" s="1"/>
  <c r="U52" i="3"/>
  <c r="Y52" i="3" s="1"/>
  <c r="V52" i="3"/>
  <c r="Z52" i="3" s="1"/>
  <c r="P513" i="8"/>
  <c r="D156" i="8"/>
  <c r="AH340" i="12"/>
  <c r="AJ340" i="12" s="1"/>
  <c r="AG340" i="12"/>
  <c r="R381" i="8"/>
  <c r="AH48" i="15"/>
  <c r="AJ48" i="15" s="1"/>
  <c r="AG48" i="15"/>
  <c r="S331" i="8"/>
  <c r="AK290" i="12"/>
  <c r="AM290" i="12" s="1"/>
  <c r="AL290" i="12"/>
  <c r="AN290" i="12" s="1"/>
  <c r="D67" i="8"/>
  <c r="I465" i="8"/>
  <c r="H80" i="8"/>
  <c r="I336" i="8"/>
  <c r="M203" i="8"/>
  <c r="C351" i="8"/>
  <c r="V28" i="3"/>
  <c r="Z28" i="3" s="1"/>
  <c r="U28" i="3"/>
  <c r="Y28" i="3" s="1"/>
  <c r="P422" i="8"/>
  <c r="M115" i="8"/>
  <c r="D451" i="8"/>
  <c r="K75" i="8"/>
  <c r="C59" i="8"/>
  <c r="D320" i="8"/>
  <c r="D253" i="8"/>
  <c r="F386" i="8"/>
  <c r="G386" i="8"/>
  <c r="T345" i="12"/>
  <c r="AD345" i="12" s="1"/>
  <c r="S345" i="12"/>
  <c r="AC345" i="12" s="1"/>
  <c r="AH77" i="12"/>
  <c r="AJ77" i="12" s="1"/>
  <c r="R118" i="8"/>
  <c r="AG77" i="12"/>
  <c r="D454" i="8"/>
  <c r="R73" i="12"/>
  <c r="J114" i="8"/>
  <c r="Q275" i="8"/>
  <c r="W234" i="12"/>
  <c r="AA234" i="12" s="1"/>
  <c r="X234" i="12"/>
  <c r="AB234" i="12" s="1"/>
  <c r="O275" i="8"/>
  <c r="E185" i="8"/>
  <c r="C316" i="8"/>
  <c r="K144" i="8"/>
  <c r="D214" i="8"/>
  <c r="L515" i="8"/>
  <c r="V474" i="12"/>
  <c r="Z474" i="12" s="1"/>
  <c r="N515" i="8"/>
  <c r="U474" i="12"/>
  <c r="Y474" i="12" s="1"/>
  <c r="Q76" i="8"/>
  <c r="W35" i="12"/>
  <c r="AA35" i="12" s="1"/>
  <c r="X35" i="12"/>
  <c r="O76" i="8"/>
  <c r="AL48" i="3"/>
  <c r="AN48" i="3" s="1"/>
  <c r="AK48" i="3"/>
  <c r="AM48" i="3" s="1"/>
  <c r="E456" i="8"/>
  <c r="U99" i="3"/>
  <c r="Y99" i="3" s="1"/>
  <c r="V99" i="3"/>
  <c r="Z99" i="3" s="1"/>
  <c r="P97" i="8"/>
  <c r="D422" i="8"/>
  <c r="F233" i="8"/>
  <c r="T192" i="12"/>
  <c r="AD192" i="12" s="1"/>
  <c r="S192" i="12"/>
  <c r="AC192" i="12" s="1"/>
  <c r="G233" i="8"/>
  <c r="AH18" i="13"/>
  <c r="AJ18" i="13" s="1"/>
  <c r="AG18" i="13"/>
  <c r="S327" i="12"/>
  <c r="F368" i="8"/>
  <c r="G368" i="8"/>
  <c r="T327" i="12"/>
  <c r="AD327" i="12" s="1"/>
  <c r="J93" i="8"/>
  <c r="R52" i="12"/>
  <c r="S325" i="12"/>
  <c r="AC325" i="12" s="1"/>
  <c r="G366" i="8"/>
  <c r="F366" i="8"/>
  <c r="T325" i="12"/>
  <c r="AD325" i="12" s="1"/>
  <c r="S71" i="3"/>
  <c r="AC71" i="3" s="1"/>
  <c r="T71" i="3"/>
  <c r="AD71" i="3" s="1"/>
  <c r="AH59" i="15"/>
  <c r="AJ59" i="15" s="1"/>
  <c r="AG59" i="15"/>
  <c r="R105" i="3"/>
  <c r="P380" i="8"/>
  <c r="U247" i="12"/>
  <c r="Y247" i="12" s="1"/>
  <c r="N288" i="8"/>
  <c r="L288" i="8"/>
  <c r="V247" i="12"/>
  <c r="Z247" i="12" s="1"/>
  <c r="I72" i="8"/>
  <c r="F352" i="8"/>
  <c r="T311" i="12"/>
  <c r="AD311" i="12" s="1"/>
  <c r="G352" i="8"/>
  <c r="S311" i="12"/>
  <c r="AC311" i="12" s="1"/>
  <c r="E374" i="8"/>
  <c r="W63" i="12"/>
  <c r="AA63" i="12" s="1"/>
  <c r="Q104" i="8"/>
  <c r="O104" i="8"/>
  <c r="X63" i="12"/>
  <c r="AB63" i="12" s="1"/>
  <c r="U60" i="12"/>
  <c r="Y60" i="12" s="1"/>
  <c r="V60" i="12"/>
  <c r="Z60" i="12" s="1"/>
  <c r="N101" i="8"/>
  <c r="L101" i="8"/>
  <c r="S61" i="3"/>
  <c r="T61" i="3"/>
  <c r="AD61" i="3" s="1"/>
  <c r="H306" i="8"/>
  <c r="H412" i="8"/>
  <c r="M200" i="8"/>
  <c r="M338" i="8"/>
  <c r="D64" i="8"/>
  <c r="I208" i="8"/>
  <c r="AL97" i="15"/>
  <c r="AN97" i="15" s="1"/>
  <c r="AK97" i="15"/>
  <c r="AM97" i="15" s="1"/>
  <c r="I54" i="8"/>
  <c r="M192" i="8"/>
  <c r="AH23" i="15"/>
  <c r="AJ23" i="15" s="1"/>
  <c r="AG23" i="15"/>
  <c r="AH311" i="12"/>
  <c r="AJ311" i="12" s="1"/>
  <c r="R352" i="8"/>
  <c r="AG311" i="12"/>
  <c r="I475" i="8"/>
  <c r="X270" i="12"/>
  <c r="AB270" i="12" s="1"/>
  <c r="W270" i="12"/>
  <c r="AA270" i="12" s="1"/>
  <c r="O311" i="8"/>
  <c r="Q311" i="8"/>
  <c r="S49" i="3"/>
  <c r="T49" i="3"/>
  <c r="AD49" i="3" s="1"/>
  <c r="P257" i="8"/>
  <c r="L203" i="8"/>
  <c r="N203" i="8"/>
  <c r="V162" i="12"/>
  <c r="Z162" i="12" s="1"/>
  <c r="U162" i="12"/>
  <c r="Y162" i="12" s="1"/>
  <c r="E271" i="8"/>
  <c r="M444" i="8"/>
  <c r="E180" i="8"/>
  <c r="K413" i="8"/>
  <c r="C220" i="8"/>
  <c r="L365" i="8"/>
  <c r="U324" i="12"/>
  <c r="Y324" i="12" s="1"/>
  <c r="N365" i="8"/>
  <c r="V324" i="12"/>
  <c r="Z324" i="12" s="1"/>
  <c r="H440" i="8"/>
  <c r="AK72" i="12"/>
  <c r="AM72" i="12" s="1"/>
  <c r="AL72" i="12"/>
  <c r="AN72" i="12" s="1"/>
  <c r="S113" i="8"/>
  <c r="I353" i="8"/>
  <c r="AK44" i="15"/>
  <c r="AM44" i="15" s="1"/>
  <c r="AL44" i="15"/>
  <c r="AN44" i="15" s="1"/>
  <c r="D469" i="8"/>
  <c r="R96" i="8"/>
  <c r="AG55" i="12"/>
  <c r="AI55" i="12" s="1"/>
  <c r="AH55" i="12"/>
  <c r="AJ55" i="12" s="1"/>
  <c r="M449" i="8"/>
  <c r="J527" i="8"/>
  <c r="R486" i="12"/>
  <c r="S19" i="14"/>
  <c r="AC19" i="14" s="1"/>
  <c r="T19" i="14"/>
  <c r="AD19" i="14" s="1"/>
  <c r="R33" i="13"/>
  <c r="S18" i="14"/>
  <c r="AC18" i="14" s="1"/>
  <c r="T18" i="14"/>
  <c r="AD18" i="14" s="1"/>
  <c r="D414" i="8"/>
  <c r="R109" i="12"/>
  <c r="J150" i="8"/>
  <c r="D351" i="8"/>
  <c r="E341" i="8"/>
  <c r="P164" i="8"/>
  <c r="J73" i="8"/>
  <c r="R32" i="12"/>
  <c r="C275" i="8"/>
  <c r="AL18" i="14"/>
  <c r="AN18" i="14" s="1"/>
  <c r="AK18" i="14"/>
  <c r="AM18" i="14" s="1"/>
  <c r="AK323" i="12"/>
  <c r="AM323" i="12" s="1"/>
  <c r="S364" i="8"/>
  <c r="AL323" i="12"/>
  <c r="AN323" i="12" s="1"/>
  <c r="M240" i="8"/>
  <c r="S520" i="8"/>
  <c r="AL479" i="12"/>
  <c r="AN479" i="12" s="1"/>
  <c r="AK479" i="12"/>
  <c r="AM479" i="12" s="1"/>
  <c r="E390" i="8"/>
  <c r="I117" i="8"/>
  <c r="I451" i="8"/>
  <c r="M419" i="8"/>
  <c r="V101" i="15"/>
  <c r="Z101" i="15" s="1"/>
  <c r="U101" i="15"/>
  <c r="Y101" i="15" s="1"/>
  <c r="AL49" i="15"/>
  <c r="AN49" i="15" s="1"/>
  <c r="AK49" i="15"/>
  <c r="AM49" i="15" s="1"/>
  <c r="E511" i="8"/>
  <c r="D330" i="8"/>
  <c r="C65" i="8"/>
  <c r="AH19" i="3"/>
  <c r="AJ19" i="3" s="1"/>
  <c r="AG19" i="3"/>
  <c r="AI19" i="3" s="1"/>
  <c r="M466" i="8"/>
  <c r="U451" i="12"/>
  <c r="Y451" i="12" s="1"/>
  <c r="L492" i="8"/>
  <c r="N492" i="8"/>
  <c r="V451" i="12"/>
  <c r="Z451" i="12" s="1"/>
  <c r="P74" i="8"/>
  <c r="R56" i="8"/>
  <c r="AH15" i="12"/>
  <c r="AJ15" i="12" s="1"/>
  <c r="AG15" i="12"/>
  <c r="AI15" i="12" s="1"/>
  <c r="D412" i="8"/>
  <c r="U104" i="15"/>
  <c r="Y104" i="15" s="1"/>
  <c r="V104" i="15"/>
  <c r="Z104" i="15" s="1"/>
  <c r="J56" i="8"/>
  <c r="R15" i="12"/>
  <c r="D148" i="8"/>
  <c r="K355" i="8"/>
  <c r="S164" i="8"/>
  <c r="AK123" i="12"/>
  <c r="AM123" i="12" s="1"/>
  <c r="AL123" i="12"/>
  <c r="AN123" i="12" s="1"/>
  <c r="J464" i="8"/>
  <c r="R423" i="12"/>
  <c r="AG371" i="12"/>
  <c r="R412" i="8"/>
  <c r="AH371" i="12"/>
  <c r="AJ371" i="12" s="1"/>
  <c r="E145" i="8"/>
  <c r="P370" i="8"/>
  <c r="S412" i="8"/>
  <c r="AK371" i="12"/>
  <c r="AM371" i="12" s="1"/>
  <c r="AL371" i="12"/>
  <c r="AN371" i="12" s="1"/>
  <c r="L142" i="8"/>
  <c r="N142" i="8"/>
  <c r="U101" i="12"/>
  <c r="Y101" i="12" s="1"/>
  <c r="V101" i="12"/>
  <c r="U260" i="12"/>
  <c r="Y260" i="12" s="1"/>
  <c r="N301" i="8"/>
  <c r="V260" i="12"/>
  <c r="Z260" i="12" s="1"/>
  <c r="L301" i="8"/>
  <c r="T60" i="12"/>
  <c r="AD60" i="12" s="1"/>
  <c r="F101" i="8"/>
  <c r="S60" i="12"/>
  <c r="AC60" i="12" s="1"/>
  <c r="G101" i="8"/>
  <c r="V24" i="3"/>
  <c r="Z24" i="3" s="1"/>
  <c r="U24" i="3"/>
  <c r="Y24" i="3" s="1"/>
  <c r="P385" i="8"/>
  <c r="D548" i="8"/>
  <c r="AK447" i="12"/>
  <c r="AM447" i="12" s="1"/>
  <c r="AL447" i="12"/>
  <c r="AN447" i="12" s="1"/>
  <c r="S488" i="8"/>
  <c r="R167" i="8"/>
  <c r="AH126" i="12"/>
  <c r="AJ126" i="12" s="1"/>
  <c r="AG126" i="12"/>
  <c r="AI126" i="12" s="1"/>
  <c r="U11" i="13"/>
  <c r="Y11" i="13" s="1"/>
  <c r="V11" i="13"/>
  <c r="D185" i="8"/>
  <c r="AG210" i="12"/>
  <c r="R251" i="8"/>
  <c r="AH210" i="12"/>
  <c r="AJ210" i="12" s="1"/>
  <c r="H270" i="8"/>
  <c r="AH351" i="12"/>
  <c r="AJ351" i="12" s="1"/>
  <c r="R392" i="8"/>
  <c r="AG351" i="12"/>
  <c r="AI351" i="12" s="1"/>
  <c r="L278" i="8"/>
  <c r="V237" i="12"/>
  <c r="U237" i="12"/>
  <c r="Y237" i="12" s="1"/>
  <c r="N278" i="8"/>
  <c r="AH13" i="3"/>
  <c r="AJ13" i="3" s="1"/>
  <c r="AG13" i="3"/>
  <c r="AI13" i="3" s="1"/>
  <c r="P168" i="8"/>
  <c r="S22" i="15"/>
  <c r="AC22" i="15" s="1"/>
  <c r="T22" i="15"/>
  <c r="AD22" i="15" s="1"/>
  <c r="D217" i="8"/>
  <c r="L417" i="8"/>
  <c r="N417" i="8"/>
  <c r="U376" i="12"/>
  <c r="Y376" i="12" s="1"/>
  <c r="V376" i="12"/>
  <c r="Z376" i="12" s="1"/>
  <c r="Q166" i="8"/>
  <c r="O166" i="8"/>
  <c r="W125" i="12"/>
  <c r="AA125" i="12" s="1"/>
  <c r="X125" i="12"/>
  <c r="AB125" i="12" s="1"/>
  <c r="S396" i="8"/>
  <c r="AK355" i="12"/>
  <c r="AM355" i="12" s="1"/>
  <c r="AL355" i="12"/>
  <c r="AN355" i="12" s="1"/>
  <c r="C144" i="8"/>
  <c r="AH11" i="12"/>
  <c r="AJ11" i="12" s="1"/>
  <c r="AG11" i="12"/>
  <c r="R52" i="8"/>
  <c r="AG36" i="3"/>
  <c r="AH36" i="3"/>
  <c r="AJ36" i="3" s="1"/>
  <c r="P68" i="8"/>
  <c r="E161" i="8"/>
  <c r="S278" i="8"/>
  <c r="AK237" i="12"/>
  <c r="AM237" i="12" s="1"/>
  <c r="AL237" i="12"/>
  <c r="AN237" i="12" s="1"/>
  <c r="R154" i="12"/>
  <c r="J195" i="8"/>
  <c r="AK381" i="12"/>
  <c r="AM381" i="12" s="1"/>
  <c r="AL381" i="12"/>
  <c r="AN381" i="12" s="1"/>
  <c r="S422" i="8"/>
  <c r="M497" i="8"/>
  <c r="J58" i="8"/>
  <c r="R17" i="12"/>
  <c r="AG379" i="12"/>
  <c r="AI379" i="12" s="1"/>
  <c r="AH379" i="12"/>
  <c r="AJ379" i="12" s="1"/>
  <c r="R420" i="8"/>
  <c r="P375" i="8"/>
  <c r="Q105" i="8"/>
  <c r="X64" i="12"/>
  <c r="AB64" i="12" s="1"/>
  <c r="W64" i="12"/>
  <c r="AA64" i="12" s="1"/>
  <c r="O105" i="8"/>
  <c r="R489" i="12"/>
  <c r="J530" i="8"/>
  <c r="S48" i="3"/>
  <c r="AC48" i="3" s="1"/>
  <c r="T48" i="3"/>
  <c r="AD48" i="3" s="1"/>
  <c r="V281" i="12"/>
  <c r="Z281" i="12" s="1"/>
  <c r="L322" i="8"/>
  <c r="N322" i="8"/>
  <c r="U281" i="12"/>
  <c r="Y281" i="12" s="1"/>
  <c r="K183" i="8"/>
  <c r="AL26" i="14"/>
  <c r="AN26" i="14" s="1"/>
  <c r="AK26" i="14"/>
  <c r="AM26" i="14" s="1"/>
  <c r="P125" i="8"/>
  <c r="S326" i="12"/>
  <c r="G367" i="8"/>
  <c r="F367" i="8"/>
  <c r="T326" i="12"/>
  <c r="AD326" i="12" s="1"/>
  <c r="D77" i="8"/>
  <c r="AG136" i="12"/>
  <c r="R177" i="8"/>
  <c r="AH136" i="12"/>
  <c r="AJ136" i="12" s="1"/>
  <c r="R91" i="15"/>
  <c r="J394" i="8"/>
  <c r="R353" i="12"/>
  <c r="I370" i="8"/>
  <c r="D474" i="8"/>
  <c r="M493" i="8"/>
  <c r="E166" i="8"/>
  <c r="H387" i="8"/>
  <c r="N239" i="8"/>
  <c r="L239" i="8"/>
  <c r="U198" i="12"/>
  <c r="Y198" i="12" s="1"/>
  <c r="V198" i="12"/>
  <c r="Z198" i="12" s="1"/>
  <c r="C181" i="8"/>
  <c r="AH30" i="14"/>
  <c r="AJ30" i="14" s="1"/>
  <c r="AG30" i="14"/>
  <c r="AI30" i="14" s="1"/>
  <c r="S38" i="15"/>
  <c r="T38" i="15"/>
  <c r="AD38" i="15" s="1"/>
  <c r="I203" i="8"/>
  <c r="D510" i="8"/>
  <c r="C366" i="8"/>
  <c r="T462" i="12"/>
  <c r="AD462" i="12" s="1"/>
  <c r="F503" i="8"/>
  <c r="S462" i="12"/>
  <c r="AC462" i="12" s="1"/>
  <c r="G503" i="8"/>
  <c r="H518" i="8"/>
  <c r="S12" i="3"/>
  <c r="T12" i="3"/>
  <c r="AD12" i="3" s="1"/>
  <c r="C163" i="8"/>
  <c r="Q210" i="8"/>
  <c r="W169" i="12"/>
  <c r="AA169" i="12" s="1"/>
  <c r="X169" i="12"/>
  <c r="AB169" i="12" s="1"/>
  <c r="O210" i="8"/>
  <c r="S29" i="13"/>
  <c r="AC29" i="13" s="1"/>
  <c r="T29" i="13"/>
  <c r="AD29" i="13" s="1"/>
  <c r="J482" i="8"/>
  <c r="R441" i="12"/>
  <c r="K221" i="8"/>
  <c r="X74" i="15"/>
  <c r="AB74" i="15" s="1"/>
  <c r="W74" i="15"/>
  <c r="AA74" i="15" s="1"/>
  <c r="R52" i="15"/>
  <c r="X35" i="13"/>
  <c r="W35" i="13"/>
  <c r="AA35" i="13" s="1"/>
  <c r="K417" i="8"/>
  <c r="M517" i="8"/>
  <c r="P280" i="8"/>
  <c r="AH25" i="15"/>
  <c r="AJ25" i="15" s="1"/>
  <c r="AG25" i="15"/>
  <c r="V8" i="13"/>
  <c r="Z8" i="13" s="1"/>
  <c r="U8" i="13"/>
  <c r="Y8" i="13" s="1"/>
  <c r="E77" i="8"/>
  <c r="M377" i="8"/>
  <c r="P209" i="8"/>
  <c r="D49" i="8"/>
  <c r="H268" i="8"/>
  <c r="K528" i="8"/>
  <c r="X29" i="13"/>
  <c r="AB29" i="13" s="1"/>
  <c r="W29" i="13"/>
  <c r="AA29" i="13" s="1"/>
  <c r="V433" i="12"/>
  <c r="Z433" i="12" s="1"/>
  <c r="N474" i="8"/>
  <c r="U433" i="12"/>
  <c r="Y433" i="12" s="1"/>
  <c r="L474" i="8"/>
  <c r="J514" i="8"/>
  <c r="R473" i="12"/>
  <c r="J474" i="8"/>
  <c r="R433" i="12"/>
  <c r="H320" i="8"/>
  <c r="C218" i="8"/>
  <c r="W503" i="12"/>
  <c r="AA503" i="12" s="1"/>
  <c r="Q544" i="8"/>
  <c r="X503" i="12"/>
  <c r="AB503" i="12" s="1"/>
  <c r="O544" i="8"/>
  <c r="H58" i="8"/>
  <c r="K246" i="8"/>
  <c r="D293" i="8"/>
  <c r="AK70" i="3"/>
  <c r="AM70" i="3" s="1"/>
  <c r="AL70" i="3"/>
  <c r="AN70" i="3" s="1"/>
  <c r="T474" i="12"/>
  <c r="AD474" i="12" s="1"/>
  <c r="G515" i="8"/>
  <c r="S474" i="12"/>
  <c r="AC474" i="12" s="1"/>
  <c r="F515" i="8"/>
  <c r="G530" i="8"/>
  <c r="S489" i="12"/>
  <c r="AC489" i="12" s="1"/>
  <c r="T489" i="12"/>
  <c r="AD489" i="12" s="1"/>
  <c r="F530" i="8"/>
  <c r="R184" i="12"/>
  <c r="J225" i="8"/>
  <c r="T280" i="12"/>
  <c r="AD280" i="12" s="1"/>
  <c r="F321" i="8"/>
  <c r="S280" i="12"/>
  <c r="AC280" i="12" s="1"/>
  <c r="G321" i="8"/>
  <c r="K164" i="8"/>
  <c r="H457" i="8"/>
  <c r="AG397" i="12"/>
  <c r="R438" i="8"/>
  <c r="AH397" i="12"/>
  <c r="AJ397" i="12" s="1"/>
  <c r="M190" i="8"/>
  <c r="S30" i="12"/>
  <c r="T30" i="12"/>
  <c r="AD30" i="12" s="1"/>
  <c r="F71" i="8"/>
  <c r="G71" i="8"/>
  <c r="W52" i="15"/>
  <c r="AA52" i="15" s="1"/>
  <c r="X52" i="15"/>
  <c r="AB52" i="15" s="1"/>
  <c r="U66" i="15"/>
  <c r="Y66" i="15" s="1"/>
  <c r="V66" i="15"/>
  <c r="Z66" i="15" s="1"/>
  <c r="H302" i="8"/>
  <c r="V55" i="15"/>
  <c r="Z55" i="15" s="1"/>
  <c r="U55" i="15"/>
  <c r="Y55" i="15" s="1"/>
  <c r="I393" i="8"/>
  <c r="AH84" i="15"/>
  <c r="AJ84" i="15" s="1"/>
  <c r="AG84" i="15"/>
  <c r="P500" i="8"/>
  <c r="X100" i="3"/>
  <c r="AB100" i="3" s="1"/>
  <c r="W100" i="3"/>
  <c r="AA100" i="3" s="1"/>
  <c r="E311" i="8"/>
  <c r="H456" i="8"/>
  <c r="E472" i="8"/>
  <c r="H149" i="8"/>
  <c r="S292" i="12"/>
  <c r="T292" i="12"/>
  <c r="AD292" i="12" s="1"/>
  <c r="G333" i="8"/>
  <c r="F333" i="8"/>
  <c r="U17" i="14"/>
  <c r="Y17" i="14" s="1"/>
  <c r="V17" i="14"/>
  <c r="Z17" i="14" s="1"/>
  <c r="U33" i="3"/>
  <c r="Y33" i="3" s="1"/>
  <c r="V33" i="3"/>
  <c r="Q295" i="8"/>
  <c r="W254" i="12"/>
  <c r="AA254" i="12" s="1"/>
  <c r="X254" i="12"/>
  <c r="AB254" i="12" s="1"/>
  <c r="O295" i="8"/>
  <c r="K52" i="8"/>
  <c r="M271" i="8"/>
  <c r="I51" i="8"/>
  <c r="X22" i="13"/>
  <c r="AB22" i="13" s="1"/>
  <c r="W22" i="13"/>
  <c r="AA22" i="13" s="1"/>
  <c r="AG184" i="12"/>
  <c r="R225" i="8"/>
  <c r="AH184" i="12"/>
  <c r="AJ184" i="12" s="1"/>
  <c r="U19" i="14"/>
  <c r="Y19" i="14" s="1"/>
  <c r="V19" i="14"/>
  <c r="Z19" i="14" s="1"/>
  <c r="U320" i="12"/>
  <c r="Y320" i="12" s="1"/>
  <c r="V320" i="12"/>
  <c r="Z320" i="12" s="1"/>
  <c r="L361" i="8"/>
  <c r="N361" i="8"/>
  <c r="I508" i="8"/>
  <c r="X68" i="12"/>
  <c r="AB68" i="12" s="1"/>
  <c r="Q109" i="8"/>
  <c r="O109" i="8"/>
  <c r="W68" i="12"/>
  <c r="AA68" i="12" s="1"/>
  <c r="S155" i="8"/>
  <c r="AL114" i="12"/>
  <c r="AN114" i="12" s="1"/>
  <c r="AK114" i="12"/>
  <c r="AM114" i="12" s="1"/>
  <c r="R60" i="3"/>
  <c r="R17" i="15"/>
  <c r="K302" i="8"/>
  <c r="J178" i="8"/>
  <c r="R137" i="12"/>
  <c r="C323" i="8"/>
  <c r="L295" i="8"/>
  <c r="V254" i="12"/>
  <c r="Z254" i="12" s="1"/>
  <c r="N295" i="8"/>
  <c r="U254" i="12"/>
  <c r="Y254" i="12" s="1"/>
  <c r="D442" i="8"/>
  <c r="P424" i="8"/>
  <c r="N52" i="8"/>
  <c r="U11" i="12"/>
  <c r="Y11" i="12" s="1"/>
  <c r="V11" i="12"/>
  <c r="L52" i="8"/>
  <c r="AK8" i="12"/>
  <c r="AM8" i="12" s="1"/>
  <c r="S49" i="8"/>
  <c r="AL8" i="12"/>
  <c r="AN8" i="12" s="1"/>
  <c r="C354" i="8"/>
  <c r="W268" i="12"/>
  <c r="AA268" i="12" s="1"/>
  <c r="O309" i="8"/>
  <c r="X268" i="12"/>
  <c r="AB268" i="12" s="1"/>
  <c r="Q309" i="8"/>
  <c r="C515" i="8"/>
  <c r="M153" i="8"/>
  <c r="I273" i="8"/>
  <c r="M173" i="8"/>
  <c r="M551" i="8"/>
  <c r="R47" i="15"/>
  <c r="R9" i="16"/>
  <c r="AH169" i="12"/>
  <c r="AJ169" i="12" s="1"/>
  <c r="R210" i="8"/>
  <c r="AG169" i="12"/>
  <c r="AG96" i="3"/>
  <c r="AH96" i="3"/>
  <c r="AJ96" i="3" s="1"/>
  <c r="V48" i="15"/>
  <c r="U48" i="15"/>
  <c r="Y48" i="15" s="1"/>
  <c r="R349" i="12"/>
  <c r="J390" i="8"/>
  <c r="AG44" i="12"/>
  <c r="AH44" i="12"/>
  <c r="AJ44" i="12" s="1"/>
  <c r="R85" i="8"/>
  <c r="X463" i="12"/>
  <c r="AB463" i="12" s="1"/>
  <c r="O504" i="8"/>
  <c r="Q504" i="8"/>
  <c r="W463" i="12"/>
  <c r="AA463" i="12" s="1"/>
  <c r="R385" i="12"/>
  <c r="J426" i="8"/>
  <c r="W215" i="12"/>
  <c r="AA215" i="12" s="1"/>
  <c r="X215" i="12"/>
  <c r="AB215" i="12" s="1"/>
  <c r="O256" i="8"/>
  <c r="Q256" i="8"/>
  <c r="I89" i="8"/>
  <c r="X129" i="12"/>
  <c r="AB129" i="12" s="1"/>
  <c r="Q170" i="8"/>
  <c r="W129" i="12"/>
  <c r="AA129" i="12" s="1"/>
  <c r="O170" i="8"/>
  <c r="H447" i="8"/>
  <c r="P207" i="8"/>
  <c r="D361" i="8"/>
  <c r="I431" i="8"/>
  <c r="H426" i="8"/>
  <c r="AG97" i="12"/>
  <c r="AI97" i="12" s="1"/>
  <c r="AH97" i="12"/>
  <c r="AJ97" i="12" s="1"/>
  <c r="R138" i="8"/>
  <c r="I328" i="8"/>
  <c r="S503" i="8"/>
  <c r="AK462" i="12"/>
  <c r="AM462" i="12" s="1"/>
  <c r="AL462" i="12"/>
  <c r="AN462" i="12" s="1"/>
  <c r="U265" i="12"/>
  <c r="Y265" i="12" s="1"/>
  <c r="L306" i="8"/>
  <c r="V265" i="12"/>
  <c r="Z265" i="12" s="1"/>
  <c r="N306" i="8"/>
  <c r="AG155" i="12"/>
  <c r="AI155" i="12" s="1"/>
  <c r="R196" i="8"/>
  <c r="AH155" i="12"/>
  <c r="AJ155" i="12" s="1"/>
  <c r="L234" i="8"/>
  <c r="N234" i="8"/>
  <c r="U193" i="12"/>
  <c r="Y193" i="12" s="1"/>
  <c r="V193" i="12"/>
  <c r="AH393" i="12"/>
  <c r="AJ393" i="12" s="1"/>
  <c r="R434" i="8"/>
  <c r="AG393" i="12"/>
  <c r="AI393" i="12" s="1"/>
  <c r="Q227" i="8"/>
  <c r="O227" i="8"/>
  <c r="W186" i="12"/>
  <c r="AA186" i="12" s="1"/>
  <c r="X186" i="12"/>
  <c r="AB186" i="12" s="1"/>
  <c r="E72" i="8"/>
  <c r="X438" i="12"/>
  <c r="AB438" i="12" s="1"/>
  <c r="W438" i="12"/>
  <c r="AA438" i="12" s="1"/>
  <c r="Q479" i="8"/>
  <c r="O479" i="8"/>
  <c r="P185" i="8"/>
  <c r="D545" i="8"/>
  <c r="R45" i="12"/>
  <c r="J86" i="8"/>
  <c r="X53" i="15"/>
  <c r="AB53" i="15" s="1"/>
  <c r="W53" i="15"/>
  <c r="AA53" i="15" s="1"/>
  <c r="AK347" i="12"/>
  <c r="AM347" i="12" s="1"/>
  <c r="S388" i="8"/>
  <c r="AL347" i="12"/>
  <c r="AN347" i="12" s="1"/>
  <c r="S122" i="12"/>
  <c r="AC122" i="12" s="1"/>
  <c r="T122" i="12"/>
  <c r="AD122" i="12" s="1"/>
  <c r="F163" i="8"/>
  <c r="G163" i="8"/>
  <c r="J309" i="8"/>
  <c r="R268" i="12"/>
  <c r="C349" i="8"/>
  <c r="S428" i="8"/>
  <c r="AK387" i="12"/>
  <c r="AM387" i="12" s="1"/>
  <c r="AL387" i="12"/>
  <c r="AN387" i="12" s="1"/>
  <c r="D409" i="8"/>
  <c r="E167" i="8"/>
  <c r="M201" i="8"/>
  <c r="AK153" i="12"/>
  <c r="AM153" i="12" s="1"/>
  <c r="S194" i="8"/>
  <c r="AL153" i="12"/>
  <c r="AN153" i="12" s="1"/>
  <c r="U94" i="15"/>
  <c r="Y94" i="15" s="1"/>
  <c r="V94" i="15"/>
  <c r="Z94" i="15" s="1"/>
  <c r="J270" i="8"/>
  <c r="R229" i="12"/>
  <c r="H403" i="8"/>
  <c r="M436" i="8"/>
  <c r="AH92" i="3"/>
  <c r="AJ92" i="3" s="1"/>
  <c r="AG92" i="3"/>
  <c r="AI92" i="3" s="1"/>
  <c r="K218" i="8"/>
  <c r="I278" i="8"/>
  <c r="Q172" i="8"/>
  <c r="W131" i="12"/>
  <c r="AA131" i="12" s="1"/>
  <c r="X131" i="12"/>
  <c r="AB131" i="12" s="1"/>
  <c r="O172" i="8"/>
  <c r="J550" i="8"/>
  <c r="R509" i="12"/>
  <c r="F418" i="8"/>
  <c r="S377" i="12"/>
  <c r="AC377" i="12" s="1"/>
  <c r="G418" i="8"/>
  <c r="T377" i="12"/>
  <c r="AD377" i="12" s="1"/>
  <c r="AG216" i="12"/>
  <c r="R257" i="8"/>
  <c r="AH216" i="12"/>
  <c r="AJ216" i="12" s="1"/>
  <c r="R384" i="8"/>
  <c r="AG343" i="12"/>
  <c r="AI343" i="12" s="1"/>
  <c r="AH343" i="12"/>
  <c r="AJ343" i="12" s="1"/>
  <c r="D275" i="8"/>
  <c r="K180" i="8"/>
  <c r="AL37" i="15"/>
  <c r="AN37" i="15" s="1"/>
  <c r="AK37" i="15"/>
  <c r="AM37" i="15" s="1"/>
  <c r="O472" i="8"/>
  <c r="W431" i="12"/>
  <c r="AA431" i="12" s="1"/>
  <c r="Q472" i="8"/>
  <c r="X431" i="12"/>
  <c r="AB431" i="12" s="1"/>
  <c r="AG365" i="12"/>
  <c r="R406" i="8"/>
  <c r="AH365" i="12"/>
  <c r="AJ365" i="12" s="1"/>
  <c r="D170" i="8"/>
  <c r="X406" i="12"/>
  <c r="AB406" i="12" s="1"/>
  <c r="W406" i="12"/>
  <c r="AA406" i="12" s="1"/>
  <c r="O447" i="8"/>
  <c r="Q447" i="8"/>
  <c r="H287" i="8"/>
  <c r="AL9" i="15"/>
  <c r="AN9" i="15" s="1"/>
  <c r="AK9" i="15"/>
  <c r="AM9" i="15" s="1"/>
  <c r="P314" i="8"/>
  <c r="C73" i="8"/>
  <c r="K59" i="8"/>
  <c r="J275" i="8"/>
  <c r="R234" i="12"/>
  <c r="H336" i="8"/>
  <c r="C521" i="8"/>
  <c r="C481" i="8"/>
  <c r="K474" i="8"/>
  <c r="W60" i="15"/>
  <c r="AA60" i="15" s="1"/>
  <c r="X60" i="15"/>
  <c r="AB60" i="15" s="1"/>
  <c r="I491" i="8"/>
  <c r="J283" i="8"/>
  <c r="R242" i="12"/>
  <c r="P94" i="8"/>
  <c r="AL83" i="15"/>
  <c r="AN83" i="15" s="1"/>
  <c r="AK83" i="15"/>
  <c r="AM83" i="15" s="1"/>
  <c r="Q467" i="8"/>
  <c r="W426" i="12"/>
  <c r="AA426" i="12" s="1"/>
  <c r="X426" i="12"/>
  <c r="AB426" i="12" s="1"/>
  <c r="O467" i="8"/>
  <c r="AG163" i="12"/>
  <c r="AI163" i="12" s="1"/>
  <c r="R204" i="8"/>
  <c r="AH163" i="12"/>
  <c r="AJ163" i="12" s="1"/>
  <c r="I71" i="8"/>
  <c r="I179" i="8"/>
  <c r="C128" i="8"/>
  <c r="E517" i="8"/>
  <c r="K243" i="8"/>
  <c r="S312" i="12"/>
  <c r="AC312" i="12" s="1"/>
  <c r="G353" i="8"/>
  <c r="F353" i="8"/>
  <c r="T312" i="12"/>
  <c r="AD312" i="12" s="1"/>
  <c r="R69" i="3"/>
  <c r="K321" i="8"/>
  <c r="T458" i="12"/>
  <c r="AD458" i="12" s="1"/>
  <c r="F499" i="8"/>
  <c r="G499" i="8"/>
  <c r="S458" i="12"/>
  <c r="AC458" i="12" s="1"/>
  <c r="I228" i="8"/>
  <c r="D297" i="8"/>
  <c r="D369" i="8"/>
  <c r="M441" i="8"/>
  <c r="W419" i="12"/>
  <c r="AA419" i="12" s="1"/>
  <c r="O460" i="8"/>
  <c r="Q460" i="8"/>
  <c r="X419" i="12"/>
  <c r="AB419" i="12" s="1"/>
  <c r="X41" i="12"/>
  <c r="AB41" i="12" s="1"/>
  <c r="O82" i="8"/>
  <c r="Q82" i="8"/>
  <c r="W41" i="12"/>
  <c r="AA41" i="12" s="1"/>
  <c r="X21" i="16"/>
  <c r="AB21" i="16" s="1"/>
  <c r="W21" i="16"/>
  <c r="AA21" i="16" s="1"/>
  <c r="W262" i="12"/>
  <c r="AA262" i="12" s="1"/>
  <c r="Q303" i="8"/>
  <c r="X262" i="12"/>
  <c r="AB262" i="12" s="1"/>
  <c r="O303" i="8"/>
  <c r="AK8" i="13"/>
  <c r="AM8" i="13" s="1"/>
  <c r="AL8" i="13"/>
  <c r="AN8" i="13" s="1"/>
  <c r="H55" i="8"/>
  <c r="V84" i="12"/>
  <c r="Z84" i="12" s="1"/>
  <c r="L125" i="8"/>
  <c r="N125" i="8"/>
  <c r="U84" i="12"/>
  <c r="Y84" i="12" s="1"/>
  <c r="H312" i="8"/>
  <c r="AH282" i="12"/>
  <c r="AJ282" i="12" s="1"/>
  <c r="R323" i="8"/>
  <c r="AG282" i="12"/>
  <c r="AI282" i="12" s="1"/>
  <c r="D113" i="8"/>
  <c r="E392" i="8"/>
  <c r="C527" i="8"/>
  <c r="AK29" i="13"/>
  <c r="AM29" i="13" s="1"/>
  <c r="AL29" i="13"/>
  <c r="AN29" i="13" s="1"/>
  <c r="M267" i="8"/>
  <c r="S304" i="8"/>
  <c r="AL263" i="12"/>
  <c r="AN263" i="12" s="1"/>
  <c r="AK263" i="12"/>
  <c r="AM263" i="12" s="1"/>
  <c r="E516" i="8"/>
  <c r="R481" i="12"/>
  <c r="J522" i="8"/>
  <c r="M354" i="8"/>
  <c r="X89" i="15"/>
  <c r="AB89" i="15" s="1"/>
  <c r="W89" i="15"/>
  <c r="AA89" i="15" s="1"/>
  <c r="K379" i="8"/>
  <c r="T131" i="12"/>
  <c r="AD131" i="12" s="1"/>
  <c r="F172" i="8"/>
  <c r="G172" i="8"/>
  <c r="S131" i="12"/>
  <c r="P365" i="8"/>
  <c r="Q374" i="8"/>
  <c r="O374" i="8"/>
  <c r="X333" i="12"/>
  <c r="AB333" i="12" s="1"/>
  <c r="W333" i="12"/>
  <c r="AA333" i="12" s="1"/>
  <c r="E98" i="8"/>
  <c r="H134" i="8"/>
  <c r="I92" i="8"/>
  <c r="V511" i="12"/>
  <c r="Z511" i="12" s="1"/>
  <c r="L552" i="8"/>
  <c r="U511" i="12"/>
  <c r="Y511" i="12" s="1"/>
  <c r="N552" i="8"/>
  <c r="W197" i="12"/>
  <c r="AA197" i="12" s="1"/>
  <c r="Q238" i="8"/>
  <c r="X197" i="12"/>
  <c r="AB197" i="12" s="1"/>
  <c r="O238" i="8"/>
  <c r="V133" i="12"/>
  <c r="N174" i="8"/>
  <c r="L174" i="8"/>
  <c r="U133" i="12"/>
  <c r="Y133" i="12" s="1"/>
  <c r="W53" i="12"/>
  <c r="AA53" i="12" s="1"/>
  <c r="Q94" i="8"/>
  <c r="X53" i="12"/>
  <c r="O94" i="8"/>
  <c r="R14" i="14"/>
  <c r="F319" i="8"/>
  <c r="T278" i="12"/>
  <c r="AD278" i="12" s="1"/>
  <c r="S278" i="12"/>
  <c r="AC278" i="12" s="1"/>
  <c r="G319" i="8"/>
  <c r="H343" i="8"/>
  <c r="R264" i="8"/>
  <c r="AH223" i="12"/>
  <c r="AJ223" i="12" s="1"/>
  <c r="AG223" i="12"/>
  <c r="U293" i="12"/>
  <c r="Y293" i="12" s="1"/>
  <c r="L334" i="8"/>
  <c r="V293" i="12"/>
  <c r="Z293" i="12" s="1"/>
  <c r="N334" i="8"/>
  <c r="H315" i="8"/>
  <c r="R22" i="15"/>
  <c r="G271" i="8"/>
  <c r="T230" i="12"/>
  <c r="AD230" i="12" s="1"/>
  <c r="F271" i="8"/>
  <c r="S230" i="12"/>
  <c r="AC230" i="12" s="1"/>
  <c r="D183" i="8"/>
  <c r="U423" i="12"/>
  <c r="Y423" i="12" s="1"/>
  <c r="L464" i="8"/>
  <c r="V423" i="12"/>
  <c r="Z423" i="12" s="1"/>
  <c r="N464" i="8"/>
  <c r="V46" i="15"/>
  <c r="Z46" i="15" s="1"/>
  <c r="U46" i="15"/>
  <c r="Y46" i="15" s="1"/>
  <c r="E468" i="8"/>
  <c r="AK195" i="12"/>
  <c r="AM195" i="12" s="1"/>
  <c r="AL195" i="12"/>
  <c r="AN195" i="12" s="1"/>
  <c r="S236" i="8"/>
  <c r="H454" i="8"/>
  <c r="M159" i="8"/>
  <c r="D287" i="8"/>
  <c r="C223" i="8"/>
  <c r="R230" i="12"/>
  <c r="J271" i="8"/>
  <c r="C454" i="8"/>
  <c r="I498" i="8"/>
  <c r="E534" i="8"/>
  <c r="E301" i="8"/>
  <c r="AL11" i="16"/>
  <c r="AN11" i="16" s="1"/>
  <c r="AK11" i="16"/>
  <c r="AM11" i="16" s="1"/>
  <c r="U36" i="15"/>
  <c r="Y36" i="15" s="1"/>
  <c r="V36" i="15"/>
  <c r="Z36" i="15" s="1"/>
  <c r="C326" i="8"/>
  <c r="C539" i="8"/>
  <c r="AG483" i="12"/>
  <c r="AH483" i="12"/>
  <c r="AJ483" i="12" s="1"/>
  <c r="R524" i="8"/>
  <c r="AG77" i="15"/>
  <c r="AH77" i="15"/>
  <c r="AJ77" i="15" s="1"/>
  <c r="X34" i="13"/>
  <c r="AB34" i="13" s="1"/>
  <c r="W34" i="13"/>
  <c r="AA34" i="13" s="1"/>
  <c r="V275" i="12"/>
  <c r="L316" i="8"/>
  <c r="U275" i="12"/>
  <c r="Y275" i="12" s="1"/>
  <c r="N316" i="8"/>
  <c r="C304" i="8"/>
  <c r="T105" i="3"/>
  <c r="AD105" i="3" s="1"/>
  <c r="S105" i="3"/>
  <c r="AC105" i="3" s="1"/>
  <c r="S24" i="14"/>
  <c r="T24" i="14"/>
  <c r="AD24" i="14" s="1"/>
  <c r="H295" i="8"/>
  <c r="X102" i="12"/>
  <c r="AB102" i="12" s="1"/>
  <c r="O143" i="8"/>
  <c r="W102" i="12"/>
  <c r="AA102" i="12" s="1"/>
  <c r="Q143" i="8"/>
  <c r="S447" i="8"/>
  <c r="AL406" i="12"/>
  <c r="AN406" i="12" s="1"/>
  <c r="AK406" i="12"/>
  <c r="AM406" i="12" s="1"/>
  <c r="U9" i="14"/>
  <c r="Y9" i="14" s="1"/>
  <c r="V9" i="14"/>
  <c r="Z9" i="14" s="1"/>
  <c r="AG52" i="15"/>
  <c r="AI52" i="15" s="1"/>
  <c r="AH52" i="15"/>
  <c r="AJ52" i="15" s="1"/>
  <c r="AH37" i="3"/>
  <c r="AJ37" i="3" s="1"/>
  <c r="AG37" i="3"/>
  <c r="AI37" i="3" s="1"/>
  <c r="AH499" i="12"/>
  <c r="AJ499" i="12" s="1"/>
  <c r="AG499" i="12"/>
  <c r="R540" i="8"/>
  <c r="M478" i="8"/>
  <c r="X65" i="12"/>
  <c r="AB65" i="12" s="1"/>
  <c r="O106" i="8"/>
  <c r="Q106" i="8"/>
  <c r="W65" i="12"/>
  <c r="AA65" i="12" s="1"/>
  <c r="S298" i="8"/>
  <c r="AK257" i="12"/>
  <c r="AM257" i="12" s="1"/>
  <c r="AL257" i="12"/>
  <c r="AN257" i="12" s="1"/>
  <c r="AH301" i="12"/>
  <c r="AJ301" i="12" s="1"/>
  <c r="R342" i="8"/>
  <c r="AG301" i="12"/>
  <c r="D221" i="8"/>
  <c r="R57" i="3"/>
  <c r="E486" i="8"/>
  <c r="D314" i="8"/>
  <c r="C485" i="8"/>
  <c r="E215" i="8"/>
  <c r="O515" i="8"/>
  <c r="X474" i="12"/>
  <c r="AB474" i="12" s="1"/>
  <c r="W474" i="12"/>
  <c r="AA474" i="12" s="1"/>
  <c r="Q515" i="8"/>
  <c r="D480" i="8"/>
  <c r="AL226" i="12"/>
  <c r="AN226" i="12" s="1"/>
  <c r="AK226" i="12"/>
  <c r="AM226" i="12" s="1"/>
  <c r="S267" i="8"/>
  <c r="I541" i="8"/>
  <c r="U41" i="15"/>
  <c r="Y41" i="15" s="1"/>
  <c r="V41" i="15"/>
  <c r="Z41" i="15" s="1"/>
  <c r="R507" i="12"/>
  <c r="J548" i="8"/>
  <c r="K72" i="8"/>
  <c r="V413" i="12"/>
  <c r="Z413" i="12" s="1"/>
  <c r="L454" i="8"/>
  <c r="U413" i="12"/>
  <c r="Y413" i="12" s="1"/>
  <c r="N454" i="8"/>
  <c r="X14" i="12"/>
  <c r="AB14" i="12" s="1"/>
  <c r="Q55" i="8"/>
  <c r="O55" i="8"/>
  <c r="W14" i="12"/>
  <c r="AA14" i="12" s="1"/>
  <c r="V431" i="12"/>
  <c r="L472" i="8"/>
  <c r="N472" i="8"/>
  <c r="U431" i="12"/>
  <c r="Y431" i="12" s="1"/>
  <c r="E549" i="8"/>
  <c r="E453" i="8"/>
  <c r="P478" i="8"/>
  <c r="V411" i="12"/>
  <c r="Z411" i="12" s="1"/>
  <c r="U411" i="12"/>
  <c r="Y411" i="12" s="1"/>
  <c r="L452" i="8"/>
  <c r="N452" i="8"/>
  <c r="R56" i="3"/>
  <c r="D305" i="8"/>
  <c r="U353" i="12"/>
  <c r="Y353" i="12" s="1"/>
  <c r="N394" i="8"/>
  <c r="V353" i="12"/>
  <c r="Z353" i="12" s="1"/>
  <c r="L394" i="8"/>
  <c r="X18" i="3"/>
  <c r="AB18" i="3" s="1"/>
  <c r="W18" i="3"/>
  <c r="AA18" i="3" s="1"/>
  <c r="T27" i="3"/>
  <c r="AD27" i="3" s="1"/>
  <c r="S27" i="3"/>
  <c r="P114" i="8"/>
  <c r="D436" i="8"/>
  <c r="V290" i="12"/>
  <c r="Z290" i="12" s="1"/>
  <c r="U290" i="12"/>
  <c r="Y290" i="12" s="1"/>
  <c r="N331" i="8"/>
  <c r="L331" i="8"/>
  <c r="D82" i="8"/>
  <c r="C425" i="8"/>
  <c r="S267" i="12"/>
  <c r="AC267" i="12" s="1"/>
  <c r="T267" i="12"/>
  <c r="AD267" i="12" s="1"/>
  <c r="F308" i="8"/>
  <c r="G308" i="8"/>
  <c r="M432" i="8"/>
  <c r="D466" i="8"/>
  <c r="G464" i="8"/>
  <c r="S423" i="12"/>
  <c r="AC423" i="12" s="1"/>
  <c r="F464" i="8"/>
  <c r="T423" i="12"/>
  <c r="AD423" i="12" s="1"/>
  <c r="AK106" i="3"/>
  <c r="AM106" i="3" s="1"/>
  <c r="AL106" i="3"/>
  <c r="AN106" i="3" s="1"/>
  <c r="R62" i="3"/>
  <c r="X94" i="3"/>
  <c r="AB94" i="3" s="1"/>
  <c r="W94" i="3"/>
  <c r="AA94" i="3" s="1"/>
  <c r="AK14" i="13"/>
  <c r="AM14" i="13" s="1"/>
  <c r="AL14" i="13"/>
  <c r="AN14" i="13" s="1"/>
  <c r="M360" i="8"/>
  <c r="I136" i="8"/>
  <c r="H438" i="8"/>
  <c r="E299" i="8"/>
  <c r="F445" i="8"/>
  <c r="T404" i="12"/>
  <c r="AD404" i="12" s="1"/>
  <c r="S404" i="12"/>
  <c r="AC404" i="12" s="1"/>
  <c r="G445" i="8"/>
  <c r="I108" i="8"/>
  <c r="S20" i="13"/>
  <c r="AC20" i="13" s="1"/>
  <c r="T20" i="13"/>
  <c r="AD20" i="13" s="1"/>
  <c r="E431" i="8"/>
  <c r="X20" i="16"/>
  <c r="AB20" i="16" s="1"/>
  <c r="W20" i="16"/>
  <c r="AA20" i="16" s="1"/>
  <c r="I519" i="8"/>
  <c r="U59" i="15"/>
  <c r="Y59" i="15" s="1"/>
  <c r="V59" i="15"/>
  <c r="Z59" i="15" s="1"/>
  <c r="D193" i="8"/>
  <c r="E51" i="8"/>
  <c r="K377" i="8"/>
  <c r="H273" i="8"/>
  <c r="AL107" i="15"/>
  <c r="AN107" i="15" s="1"/>
  <c r="AK107" i="15"/>
  <c r="AM107" i="15" s="1"/>
  <c r="U103" i="15"/>
  <c r="Y103" i="15" s="1"/>
  <c r="V103" i="15"/>
  <c r="Z103" i="15" s="1"/>
  <c r="N151" i="8"/>
  <c r="V110" i="12"/>
  <c r="Z110" i="12" s="1"/>
  <c r="L151" i="8"/>
  <c r="U110" i="12"/>
  <c r="Y110" i="12" s="1"/>
  <c r="R275" i="8"/>
  <c r="AG234" i="12"/>
  <c r="AI234" i="12" s="1"/>
  <c r="AH234" i="12"/>
  <c r="AJ234" i="12" s="1"/>
  <c r="AL38" i="12"/>
  <c r="AN38" i="12" s="1"/>
  <c r="AK38" i="12"/>
  <c r="AM38" i="12" s="1"/>
  <c r="S79" i="8"/>
  <c r="W371" i="12"/>
  <c r="AA371" i="12" s="1"/>
  <c r="O412" i="8"/>
  <c r="X371" i="12"/>
  <c r="AB371" i="12" s="1"/>
  <c r="Q412" i="8"/>
  <c r="K327" i="8"/>
  <c r="J99" i="8"/>
  <c r="R58" i="12"/>
  <c r="K108" i="8"/>
  <c r="AL437" i="12"/>
  <c r="AN437" i="12" s="1"/>
  <c r="S478" i="8"/>
  <c r="AK437" i="12"/>
  <c r="AM437" i="12" s="1"/>
  <c r="I489" i="8"/>
  <c r="AG178" i="12"/>
  <c r="AI178" i="12" s="1"/>
  <c r="AH178" i="12"/>
  <c r="AJ178" i="12" s="1"/>
  <c r="R219" i="8"/>
  <c r="S53" i="3"/>
  <c r="AC53" i="3" s="1"/>
  <c r="T53" i="3"/>
  <c r="AD53" i="3" s="1"/>
  <c r="E280" i="8"/>
  <c r="P161" i="8"/>
  <c r="S349" i="12"/>
  <c r="AC349" i="12" s="1"/>
  <c r="G390" i="8"/>
  <c r="F390" i="8"/>
  <c r="T349" i="12"/>
  <c r="AD349" i="12" s="1"/>
  <c r="L545" i="8"/>
  <c r="U504" i="12"/>
  <c r="Y504" i="12" s="1"/>
  <c r="V504" i="12"/>
  <c r="Z504" i="12" s="1"/>
  <c r="N545" i="8"/>
  <c r="E388" i="8"/>
  <c r="E460" i="8"/>
  <c r="AG158" i="12"/>
  <c r="AI158" i="12" s="1"/>
  <c r="AH158" i="12"/>
  <c r="AJ158" i="12" s="1"/>
  <c r="R199" i="8"/>
  <c r="H101" i="8"/>
  <c r="R444" i="12"/>
  <c r="J485" i="8"/>
  <c r="V67" i="12"/>
  <c r="N108" i="8"/>
  <c r="L108" i="8"/>
  <c r="U67" i="12"/>
  <c r="Y67" i="12" s="1"/>
  <c r="S9" i="16"/>
  <c r="AC9" i="16" s="1"/>
  <c r="T9" i="16"/>
  <c r="AD9" i="16" s="1"/>
  <c r="AL155" i="12"/>
  <c r="AN155" i="12" s="1"/>
  <c r="AK155" i="12"/>
  <c r="AM155" i="12" s="1"/>
  <c r="S196" i="8"/>
  <c r="R108" i="8"/>
  <c r="AG67" i="12"/>
  <c r="AH67" i="12"/>
  <c r="AJ67" i="12" s="1"/>
  <c r="H280" i="8"/>
  <c r="E521" i="8"/>
  <c r="E513" i="8"/>
  <c r="AG470" i="12"/>
  <c r="AI470" i="12" s="1"/>
  <c r="R511" i="8"/>
  <c r="AH470" i="12"/>
  <c r="AJ470" i="12" s="1"/>
  <c r="AG14" i="15"/>
  <c r="AH14" i="15"/>
  <c r="AJ14" i="15" s="1"/>
  <c r="T92" i="3"/>
  <c r="AD92" i="3" s="1"/>
  <c r="S92" i="3"/>
  <c r="C418" i="8"/>
  <c r="AH359" i="12"/>
  <c r="AJ359" i="12" s="1"/>
  <c r="AG359" i="12"/>
  <c r="AI359" i="12" s="1"/>
  <c r="R400" i="8"/>
  <c r="AL77" i="12"/>
  <c r="AN77" i="12" s="1"/>
  <c r="S118" i="8"/>
  <c r="AK77" i="12"/>
  <c r="AM77" i="12" s="1"/>
  <c r="K158" i="8"/>
  <c r="N170" i="8"/>
  <c r="U129" i="12"/>
  <c r="Y129" i="12" s="1"/>
  <c r="V129" i="12"/>
  <c r="Z129" i="12" s="1"/>
  <c r="L170" i="8"/>
  <c r="G79" i="8"/>
  <c r="S38" i="12"/>
  <c r="T38" i="12"/>
  <c r="AD38" i="12" s="1"/>
  <c r="F79" i="8"/>
  <c r="Q113" i="8"/>
  <c r="O113" i="8"/>
  <c r="W72" i="12"/>
  <c r="AA72" i="12" s="1"/>
  <c r="X72" i="12"/>
  <c r="P343" i="8"/>
  <c r="K224" i="8"/>
  <c r="X388" i="12"/>
  <c r="AB388" i="12" s="1"/>
  <c r="O429" i="8"/>
  <c r="W388" i="12"/>
  <c r="AA388" i="12" s="1"/>
  <c r="Q429" i="8"/>
  <c r="I516" i="8"/>
  <c r="R25" i="16"/>
  <c r="P150" i="8"/>
  <c r="I297" i="8"/>
  <c r="W13" i="15"/>
  <c r="AA13" i="15" s="1"/>
  <c r="X13" i="15"/>
  <c r="AB13" i="15" s="1"/>
  <c r="AL431" i="12"/>
  <c r="AN431" i="12" s="1"/>
  <c r="AK431" i="12"/>
  <c r="AM431" i="12" s="1"/>
  <c r="S472" i="8"/>
  <c r="G444" i="8"/>
  <c r="F444" i="8"/>
  <c r="S403" i="12"/>
  <c r="AC403" i="12" s="1"/>
  <c r="T403" i="12"/>
  <c r="AD403" i="12" s="1"/>
  <c r="M422" i="8"/>
  <c r="P327" i="8"/>
  <c r="M133" i="8"/>
  <c r="P215" i="8"/>
  <c r="R333" i="8"/>
  <c r="AG292" i="12"/>
  <c r="AI292" i="12" s="1"/>
  <c r="AH292" i="12"/>
  <c r="AJ292" i="12" s="1"/>
  <c r="M122" i="8"/>
  <c r="U75" i="3"/>
  <c r="Y75" i="3" s="1"/>
  <c r="V75" i="3"/>
  <c r="Z75" i="3" s="1"/>
  <c r="S426" i="8"/>
  <c r="AL385" i="12"/>
  <c r="AN385" i="12" s="1"/>
  <c r="AK385" i="12"/>
  <c r="AM385" i="12" s="1"/>
  <c r="K295" i="8"/>
  <c r="R64" i="15"/>
  <c r="C373" i="8"/>
  <c r="O50" i="8"/>
  <c r="X9" i="12"/>
  <c r="AB9" i="12" s="1"/>
  <c r="Q50" i="8"/>
  <c r="W9" i="12"/>
  <c r="AA9" i="12" s="1"/>
  <c r="H373" i="8"/>
  <c r="P476" i="8"/>
  <c r="H389" i="8"/>
  <c r="S421" i="8"/>
  <c r="AL380" i="12"/>
  <c r="AN380" i="12" s="1"/>
  <c r="AK380" i="12"/>
  <c r="AM380" i="12" s="1"/>
  <c r="S295" i="12"/>
  <c r="AC295" i="12" s="1"/>
  <c r="T295" i="12"/>
  <c r="AD295" i="12" s="1"/>
  <c r="G336" i="8"/>
  <c r="F336" i="8"/>
  <c r="J133" i="8"/>
  <c r="R92" i="12"/>
  <c r="E322" i="8"/>
  <c r="H150" i="8"/>
  <c r="I461" i="8"/>
  <c r="J109" i="8"/>
  <c r="R68" i="12"/>
  <c r="I125" i="8"/>
  <c r="X11" i="16"/>
  <c r="AB11" i="16" s="1"/>
  <c r="W11" i="16"/>
  <c r="AA11" i="16" s="1"/>
  <c r="AG26" i="3"/>
  <c r="AI26" i="3" s="1"/>
  <c r="AH26" i="3"/>
  <c r="AJ26" i="3" s="1"/>
  <c r="W424" i="12"/>
  <c r="AA424" i="12" s="1"/>
  <c r="Q465" i="8"/>
  <c r="O465" i="8"/>
  <c r="X424" i="12"/>
  <c r="AB424" i="12" s="1"/>
  <c r="E425" i="8"/>
  <c r="J252" i="8"/>
  <c r="R211" i="12"/>
  <c r="K136" i="8"/>
  <c r="D358" i="8"/>
  <c r="Q212" i="8"/>
  <c r="O212" i="8"/>
  <c r="W171" i="12"/>
  <c r="AA171" i="12" s="1"/>
  <c r="X171" i="12"/>
  <c r="AB171" i="12" s="1"/>
  <c r="D540" i="8"/>
  <c r="R431" i="8"/>
  <c r="AG390" i="12"/>
  <c r="AH390" i="12"/>
  <c r="AJ390" i="12" s="1"/>
  <c r="M216" i="8"/>
  <c r="C542" i="8"/>
  <c r="M230" i="8"/>
  <c r="R78" i="8"/>
  <c r="AG37" i="12"/>
  <c r="AI37" i="12" s="1"/>
  <c r="AH37" i="12"/>
  <c r="AJ37" i="12" s="1"/>
  <c r="P267" i="8"/>
  <c r="C543" i="8"/>
  <c r="K526" i="8"/>
  <c r="P274" i="8"/>
  <c r="AG19" i="15"/>
  <c r="AH19" i="15"/>
  <c r="AJ19" i="15" s="1"/>
  <c r="AG257" i="12"/>
  <c r="AI257" i="12" s="1"/>
  <c r="R298" i="8"/>
  <c r="AH257" i="12"/>
  <c r="AJ257" i="12" s="1"/>
  <c r="AG35" i="3"/>
  <c r="AH35" i="3"/>
  <c r="AJ35" i="3" s="1"/>
  <c r="E444" i="8"/>
  <c r="J380" i="8"/>
  <c r="R339" i="12"/>
  <c r="G387" i="8"/>
  <c r="F387" i="8"/>
  <c r="T346" i="12"/>
  <c r="AD346" i="12" s="1"/>
  <c r="S346" i="12"/>
  <c r="AC346" i="12" s="1"/>
  <c r="D136" i="8"/>
  <c r="I466" i="8"/>
  <c r="H400" i="8"/>
  <c r="E419" i="8"/>
  <c r="AH34" i="3"/>
  <c r="AJ34" i="3" s="1"/>
  <c r="AG34" i="3"/>
  <c r="I367" i="8"/>
  <c r="E548" i="8"/>
  <c r="AL307" i="12"/>
  <c r="S348" i="8"/>
  <c r="AK307" i="12"/>
  <c r="AM307" i="12" s="1"/>
  <c r="AK35" i="14"/>
  <c r="AM35" i="14" s="1"/>
  <c r="AL35" i="14"/>
  <c r="AN35" i="14" s="1"/>
  <c r="AG388" i="12"/>
  <c r="R429" i="8"/>
  <c r="AH388" i="12"/>
  <c r="AJ388" i="12" s="1"/>
  <c r="I164" i="8"/>
  <c r="T170" i="12"/>
  <c r="AD170" i="12" s="1"/>
  <c r="F211" i="8"/>
  <c r="S170" i="12"/>
  <c r="AC170" i="12" s="1"/>
  <c r="G211" i="8"/>
  <c r="AG9" i="15"/>
  <c r="AH9" i="15"/>
  <c r="AJ9" i="15" s="1"/>
  <c r="R319" i="12"/>
  <c r="J360" i="8"/>
  <c r="U26" i="13"/>
  <c r="Y26" i="13" s="1"/>
  <c r="V26" i="13"/>
  <c r="X310" i="12"/>
  <c r="AB310" i="12" s="1"/>
  <c r="O351" i="8"/>
  <c r="W310" i="12"/>
  <c r="AA310" i="12" s="1"/>
  <c r="Q351" i="8"/>
  <c r="H328" i="8"/>
  <c r="AK24" i="16"/>
  <c r="AM24" i="16" s="1"/>
  <c r="AL24" i="16"/>
  <c r="AN24" i="16" s="1"/>
  <c r="R459" i="12"/>
  <c r="J500" i="8"/>
  <c r="T50" i="3"/>
  <c r="AD50" i="3" s="1"/>
  <c r="S50" i="3"/>
  <c r="K91" i="8"/>
  <c r="AK29" i="15"/>
  <c r="AM29" i="15" s="1"/>
  <c r="AL29" i="15"/>
  <c r="AN29" i="15" s="1"/>
  <c r="R28" i="12"/>
  <c r="J69" i="8"/>
  <c r="C468" i="8"/>
  <c r="E273" i="8"/>
  <c r="AK298" i="12"/>
  <c r="AM298" i="12" s="1"/>
  <c r="S339" i="8"/>
  <c r="AL298" i="12"/>
  <c r="AN298" i="12" s="1"/>
  <c r="AH166" i="12"/>
  <c r="AJ166" i="12" s="1"/>
  <c r="R207" i="8"/>
  <c r="AG166" i="12"/>
  <c r="U24" i="13"/>
  <c r="Y24" i="13" s="1"/>
  <c r="V24" i="13"/>
  <c r="Z24" i="13" s="1"/>
  <c r="AK140" i="12"/>
  <c r="AM140" i="12" s="1"/>
  <c r="S181" i="8"/>
  <c r="AL140" i="12"/>
  <c r="AN140" i="12" s="1"/>
  <c r="V73" i="15"/>
  <c r="Z73" i="15" s="1"/>
  <c r="U73" i="15"/>
  <c r="Y73" i="15" s="1"/>
  <c r="T21" i="15"/>
  <c r="AD21" i="15" s="1"/>
  <c r="S21" i="15"/>
  <c r="AC21" i="15" s="1"/>
  <c r="H230" i="8"/>
  <c r="R9" i="3"/>
  <c r="W317" i="12"/>
  <c r="AA317" i="12" s="1"/>
  <c r="O358" i="8"/>
  <c r="Q358" i="8"/>
  <c r="X317" i="12"/>
  <c r="AB317" i="12" s="1"/>
  <c r="J194" i="8"/>
  <c r="R153" i="12"/>
  <c r="P449" i="8"/>
  <c r="E420" i="8"/>
  <c r="F401" i="8"/>
  <c r="G401" i="8"/>
  <c r="S360" i="12"/>
  <c r="AC360" i="12" s="1"/>
  <c r="T360" i="12"/>
  <c r="AD360" i="12" s="1"/>
  <c r="G466" i="8"/>
  <c r="F466" i="8"/>
  <c r="S425" i="12"/>
  <c r="AC425" i="12" s="1"/>
  <c r="T425" i="12"/>
  <c r="AD425" i="12" s="1"/>
  <c r="I171" i="8"/>
  <c r="AL85" i="12"/>
  <c r="AN85" i="12" s="1"/>
  <c r="AK85" i="12"/>
  <c r="AM85" i="12" s="1"/>
  <c r="S126" i="8"/>
  <c r="S99" i="15"/>
  <c r="AC99" i="15" s="1"/>
  <c r="T99" i="15"/>
  <c r="AD99" i="15" s="1"/>
  <c r="D291" i="8"/>
  <c r="AK78" i="3"/>
  <c r="AM78" i="3" s="1"/>
  <c r="AL78" i="3"/>
  <c r="AN78" i="3" s="1"/>
  <c r="T10" i="15"/>
  <c r="AD10" i="15" s="1"/>
  <c r="S10" i="15"/>
  <c r="AC10" i="15" s="1"/>
  <c r="AH105" i="12"/>
  <c r="AJ105" i="12" s="1"/>
  <c r="R146" i="8"/>
  <c r="AG105" i="12"/>
  <c r="AI105" i="12" s="1"/>
  <c r="I420" i="8"/>
  <c r="C513" i="8"/>
  <c r="E436" i="8"/>
  <c r="M385" i="8"/>
  <c r="H129" i="8"/>
  <c r="C538" i="8"/>
  <c r="AG102" i="15"/>
  <c r="AH102" i="15"/>
  <c r="AJ102" i="15" s="1"/>
  <c r="AL9" i="14"/>
  <c r="AN9" i="14" s="1"/>
  <c r="AK9" i="14"/>
  <c r="AM9" i="14" s="1"/>
  <c r="O148" i="8"/>
  <c r="W107" i="12"/>
  <c r="AA107" i="12" s="1"/>
  <c r="Q148" i="8"/>
  <c r="X107" i="12"/>
  <c r="AB107" i="12" s="1"/>
  <c r="V33" i="14"/>
  <c r="Z33" i="14" s="1"/>
  <c r="U33" i="14"/>
  <c r="Y33" i="14" s="1"/>
  <c r="H257" i="8"/>
  <c r="J458" i="8"/>
  <c r="R417" i="12"/>
  <c r="K103" i="8"/>
  <c r="V302" i="12"/>
  <c r="N343" i="8"/>
  <c r="U302" i="12"/>
  <c r="Y302" i="12" s="1"/>
  <c r="L343" i="8"/>
  <c r="H201" i="8"/>
  <c r="S57" i="3"/>
  <c r="AC57" i="3" s="1"/>
  <c r="T57" i="3"/>
  <c r="AD57" i="3" s="1"/>
  <c r="S265" i="8"/>
  <c r="AK224" i="12"/>
  <c r="AM224" i="12" s="1"/>
  <c r="AL224" i="12"/>
  <c r="AN224" i="12" s="1"/>
  <c r="C412" i="8"/>
  <c r="T107" i="15"/>
  <c r="AD107" i="15" s="1"/>
  <c r="S107" i="15"/>
  <c r="AC107" i="15" s="1"/>
  <c r="L69" i="8"/>
  <c r="N69" i="8"/>
  <c r="U28" i="12"/>
  <c r="Y28" i="12" s="1"/>
  <c r="V28" i="12"/>
  <c r="U276" i="12"/>
  <c r="Y276" i="12" s="1"/>
  <c r="L317" i="8"/>
  <c r="V276" i="12"/>
  <c r="Z276" i="12" s="1"/>
  <c r="N317" i="8"/>
  <c r="V37" i="3"/>
  <c r="Z37" i="3" s="1"/>
  <c r="U37" i="3"/>
  <c r="Y37" i="3" s="1"/>
  <c r="F181" i="8"/>
  <c r="G181" i="8"/>
  <c r="S140" i="12"/>
  <c r="AC140" i="12" s="1"/>
  <c r="T140" i="12"/>
  <c r="AD140" i="12" s="1"/>
  <c r="T96" i="15"/>
  <c r="AD96" i="15" s="1"/>
  <c r="S96" i="15"/>
  <c r="AC96" i="15" s="1"/>
  <c r="G78" i="8"/>
  <c r="T37" i="12"/>
  <c r="AD37" i="12" s="1"/>
  <c r="S37" i="12"/>
  <c r="AC37" i="12" s="1"/>
  <c r="F78" i="8"/>
  <c r="E91" i="8"/>
  <c r="X79" i="3"/>
  <c r="AB79" i="3" s="1"/>
  <c r="W79" i="3"/>
  <c r="AA79" i="3" s="1"/>
  <c r="P552" i="8"/>
  <c r="M88" i="8"/>
  <c r="T202" i="12"/>
  <c r="AD202" i="12" s="1"/>
  <c r="G243" i="8"/>
  <c r="F243" i="8"/>
  <c r="S202" i="12"/>
  <c r="AC202" i="12" s="1"/>
  <c r="H51" i="8"/>
  <c r="V61" i="12"/>
  <c r="Z61" i="12" s="1"/>
  <c r="L102" i="8"/>
  <c r="N102" i="8"/>
  <c r="U61" i="12"/>
  <c r="Y61" i="12" s="1"/>
  <c r="P143" i="8"/>
  <c r="AL76" i="15"/>
  <c r="AN76" i="15" s="1"/>
  <c r="AK76" i="15"/>
  <c r="AM76" i="15" s="1"/>
  <c r="C282" i="8"/>
  <c r="E369" i="8"/>
  <c r="H305" i="8"/>
  <c r="L117" i="8"/>
  <c r="U76" i="12"/>
  <c r="Y76" i="12" s="1"/>
  <c r="N117" i="8"/>
  <c r="V76" i="12"/>
  <c r="R265" i="8"/>
  <c r="AG224" i="12"/>
  <c r="AH224" i="12"/>
  <c r="AJ224" i="12" s="1"/>
  <c r="J525" i="8"/>
  <c r="R484" i="12"/>
  <c r="R281" i="12"/>
  <c r="J322" i="8"/>
  <c r="AK12" i="16"/>
  <c r="AM12" i="16" s="1"/>
  <c r="AL12" i="16"/>
  <c r="AN12" i="16" s="1"/>
  <c r="C518" i="8"/>
  <c r="W73" i="15"/>
  <c r="AA73" i="15" s="1"/>
  <c r="X73" i="15"/>
  <c r="AB73" i="15" s="1"/>
  <c r="O62" i="8"/>
  <c r="X21" i="12"/>
  <c r="AB21" i="12" s="1"/>
  <c r="Q62" i="8"/>
  <c r="W21" i="12"/>
  <c r="AA21" i="12" s="1"/>
  <c r="AK22" i="14"/>
  <c r="AM22" i="14" s="1"/>
  <c r="AL22" i="14"/>
  <c r="AN22" i="14" s="1"/>
  <c r="AK129" i="12"/>
  <c r="AM129" i="12" s="1"/>
  <c r="S170" i="8"/>
  <c r="AL129" i="12"/>
  <c r="AN129" i="12" s="1"/>
  <c r="AH78" i="3"/>
  <c r="AJ78" i="3" s="1"/>
  <c r="AG78" i="3"/>
  <c r="AI78" i="3" s="1"/>
  <c r="W184" i="12"/>
  <c r="AA184" i="12" s="1"/>
  <c r="Q225" i="8"/>
  <c r="X184" i="12"/>
  <c r="AB184" i="12" s="1"/>
  <c r="O225" i="8"/>
  <c r="I139" i="8"/>
  <c r="C338" i="8"/>
  <c r="AG502" i="12"/>
  <c r="R543" i="8"/>
  <c r="AH502" i="12"/>
  <c r="AJ502" i="12" s="1"/>
  <c r="H260" i="8"/>
  <c r="N428" i="8"/>
  <c r="U387" i="12"/>
  <c r="Y387" i="12" s="1"/>
  <c r="L428" i="8"/>
  <c r="V387" i="12"/>
  <c r="K294" i="8"/>
  <c r="R248" i="12"/>
  <c r="J289" i="8"/>
  <c r="H442" i="8"/>
  <c r="D359" i="8"/>
  <c r="C80" i="8"/>
  <c r="C58" i="8"/>
  <c r="P387" i="8"/>
  <c r="I305" i="8"/>
  <c r="J362" i="8"/>
  <c r="R321" i="12"/>
  <c r="R493" i="12"/>
  <c r="J534" i="8"/>
  <c r="H290" i="8"/>
  <c r="F280" i="8"/>
  <c r="G280" i="8"/>
  <c r="S239" i="12"/>
  <c r="AC239" i="12" s="1"/>
  <c r="T239" i="12"/>
  <c r="AD239" i="12" s="1"/>
  <c r="K219" i="8"/>
  <c r="J111" i="8"/>
  <c r="R70" i="12"/>
  <c r="AG49" i="3"/>
  <c r="AI49" i="3" s="1"/>
  <c r="AH49" i="3"/>
  <c r="AJ49" i="3" s="1"/>
  <c r="I470" i="8"/>
  <c r="X47" i="15"/>
  <c r="AB47" i="15" s="1"/>
  <c r="W47" i="15"/>
  <c r="AA47" i="15" s="1"/>
  <c r="R330" i="8"/>
  <c r="AG289" i="12"/>
  <c r="AH289" i="12"/>
  <c r="AJ289" i="12" s="1"/>
  <c r="W429" i="12"/>
  <c r="AA429" i="12" s="1"/>
  <c r="Q470" i="8"/>
  <c r="O470" i="8"/>
  <c r="X429" i="12"/>
  <c r="AB429" i="12" s="1"/>
  <c r="S83" i="3"/>
  <c r="T83" i="3"/>
  <c r="AD83" i="3" s="1"/>
  <c r="P50" i="8"/>
  <c r="C440" i="8"/>
  <c r="R106" i="12"/>
  <c r="J147" i="8"/>
  <c r="AL250" i="12"/>
  <c r="AN250" i="12" s="1"/>
  <c r="S291" i="8"/>
  <c r="AK250" i="12"/>
  <c r="AM250" i="12" s="1"/>
  <c r="K320" i="8"/>
  <c r="P472" i="8"/>
  <c r="I354" i="8"/>
  <c r="M135" i="8"/>
  <c r="AL492" i="12"/>
  <c r="AN492" i="12" s="1"/>
  <c r="AK492" i="12"/>
  <c r="AM492" i="12" s="1"/>
  <c r="S533" i="8"/>
  <c r="J356" i="8"/>
  <c r="R315" i="12"/>
  <c r="R496" i="8"/>
  <c r="AH455" i="12"/>
  <c r="AJ455" i="12" s="1"/>
  <c r="AG455" i="12"/>
  <c r="AI455" i="12" s="1"/>
  <c r="I102" i="8"/>
  <c r="P203" i="8"/>
  <c r="H111" i="8"/>
  <c r="X97" i="15"/>
  <c r="AB97" i="15" s="1"/>
  <c r="W97" i="15"/>
  <c r="AA97" i="15" s="1"/>
  <c r="R12" i="16"/>
  <c r="H460" i="8"/>
  <c r="W104" i="15"/>
  <c r="AA104" i="15" s="1"/>
  <c r="X104" i="15"/>
  <c r="AB104" i="15" s="1"/>
  <c r="M138" i="8"/>
  <c r="U45" i="3"/>
  <c r="Y45" i="3" s="1"/>
  <c r="V45" i="3"/>
  <c r="Z45" i="3" s="1"/>
  <c r="C303" i="8"/>
  <c r="M458" i="8"/>
  <c r="S434" i="12"/>
  <c r="AC434" i="12" s="1"/>
  <c r="G475" i="8"/>
  <c r="T434" i="12"/>
  <c r="AD434" i="12" s="1"/>
  <c r="F475" i="8"/>
  <c r="C280" i="8"/>
  <c r="Q534" i="8"/>
  <c r="X493" i="12"/>
  <c r="AB493" i="12" s="1"/>
  <c r="W493" i="12"/>
  <c r="AA493" i="12" s="1"/>
  <c r="O534" i="8"/>
  <c r="P545" i="8"/>
  <c r="H510" i="8"/>
  <c r="AL148" i="12"/>
  <c r="AN148" i="12" s="1"/>
  <c r="S189" i="8"/>
  <c r="AK148" i="12"/>
  <c r="AM148" i="12" s="1"/>
  <c r="E54" i="8"/>
  <c r="T184" i="12"/>
  <c r="AD184" i="12" s="1"/>
  <c r="F225" i="8"/>
  <c r="S184" i="12"/>
  <c r="AC184" i="12" s="1"/>
  <c r="G225" i="8"/>
  <c r="U20" i="12"/>
  <c r="Y20" i="12" s="1"/>
  <c r="N61" i="8"/>
  <c r="V20" i="12"/>
  <c r="L61" i="8"/>
  <c r="M119" i="8"/>
  <c r="AG375" i="12"/>
  <c r="R416" i="8"/>
  <c r="AH375" i="12"/>
  <c r="AJ375" i="12" s="1"/>
  <c r="K298" i="8"/>
  <c r="M217" i="8"/>
  <c r="I119" i="8"/>
  <c r="AG43" i="3"/>
  <c r="AI43" i="3" s="1"/>
  <c r="AH43" i="3"/>
  <c r="AJ43" i="3" s="1"/>
  <c r="K49" i="8"/>
  <c r="T37" i="14"/>
  <c r="AD37" i="14" s="1"/>
  <c r="S37" i="14"/>
  <c r="AC37" i="14" s="1"/>
  <c r="M197" i="8"/>
  <c r="V86" i="3"/>
  <c r="Z86" i="3" s="1"/>
  <c r="U86" i="3"/>
  <c r="Y86" i="3" s="1"/>
  <c r="I93" i="8"/>
  <c r="T14" i="14"/>
  <c r="AD14" i="14" s="1"/>
  <c r="S14" i="14"/>
  <c r="E437" i="8"/>
  <c r="AG382" i="12"/>
  <c r="R423" i="8"/>
  <c r="AH382" i="12"/>
  <c r="AJ382" i="12" s="1"/>
  <c r="W19" i="13"/>
  <c r="AA19" i="13" s="1"/>
  <c r="X19" i="13"/>
  <c r="AB19" i="13" s="1"/>
  <c r="C486" i="8"/>
  <c r="I94" i="8"/>
  <c r="X16" i="15"/>
  <c r="AB16" i="15" s="1"/>
  <c r="W16" i="15"/>
  <c r="AA16" i="15" s="1"/>
  <c r="S316" i="8"/>
  <c r="AK275" i="12"/>
  <c r="AM275" i="12" s="1"/>
  <c r="AL275" i="12"/>
  <c r="AN275" i="12" s="1"/>
  <c r="K527" i="8"/>
  <c r="M408" i="8"/>
  <c r="AG30" i="3"/>
  <c r="AI30" i="3" s="1"/>
  <c r="AH30" i="3"/>
  <c r="AJ30" i="3" s="1"/>
  <c r="R91" i="8"/>
  <c r="AH50" i="12"/>
  <c r="AJ50" i="12" s="1"/>
  <c r="AG50" i="12"/>
  <c r="AI50" i="12" s="1"/>
  <c r="P242" i="8"/>
  <c r="K316" i="8"/>
  <c r="V478" i="12"/>
  <c r="Z478" i="12" s="1"/>
  <c r="L519" i="8"/>
  <c r="U478" i="12"/>
  <c r="Y478" i="12" s="1"/>
  <c r="N519" i="8"/>
  <c r="W75" i="3"/>
  <c r="AA75" i="3" s="1"/>
  <c r="X75" i="3"/>
  <c r="AB75" i="3" s="1"/>
  <c r="E351" i="8"/>
  <c r="S77" i="12"/>
  <c r="AC77" i="12" s="1"/>
  <c r="F118" i="8"/>
  <c r="G118" i="8"/>
  <c r="T77" i="12"/>
  <c r="AD77" i="12" s="1"/>
  <c r="E371" i="8"/>
  <c r="H492" i="8"/>
  <c r="D70" i="8"/>
  <c r="J232" i="8"/>
  <c r="R191" i="12"/>
  <c r="P524" i="8"/>
  <c r="I189" i="8"/>
  <c r="H145" i="8"/>
  <c r="H256" i="8"/>
  <c r="C549" i="8"/>
  <c r="S342" i="8"/>
  <c r="AL301" i="12"/>
  <c r="AN301" i="12" s="1"/>
  <c r="AK301" i="12"/>
  <c r="AM301" i="12" s="1"/>
  <c r="K317" i="8"/>
  <c r="Q403" i="8"/>
  <c r="O403" i="8"/>
  <c r="X362" i="12"/>
  <c r="AB362" i="12" s="1"/>
  <c r="W362" i="12"/>
  <c r="AA362" i="12" s="1"/>
  <c r="M476" i="8"/>
  <c r="D114" i="8"/>
  <c r="U367" i="12"/>
  <c r="Y367" i="12" s="1"/>
  <c r="V367" i="12"/>
  <c r="L408" i="8"/>
  <c r="N408" i="8"/>
  <c r="AG75" i="12"/>
  <c r="AH75" i="12"/>
  <c r="AJ75" i="12" s="1"/>
  <c r="R116" i="8"/>
  <c r="D362" i="8"/>
  <c r="AK25" i="15"/>
  <c r="AM25" i="15" s="1"/>
  <c r="AL25" i="15"/>
  <c r="AN25" i="15" s="1"/>
  <c r="P179" i="8"/>
  <c r="P289" i="8"/>
  <c r="D502" i="8"/>
  <c r="L219" i="8"/>
  <c r="U178" i="12"/>
  <c r="Y178" i="12" s="1"/>
  <c r="V178" i="12"/>
  <c r="Z178" i="12" s="1"/>
  <c r="N219" i="8"/>
  <c r="K55" i="8"/>
  <c r="S8" i="16"/>
  <c r="AC8" i="16" s="1"/>
  <c r="T8" i="16"/>
  <c r="AD8" i="16" s="1"/>
  <c r="AH346" i="12"/>
  <c r="AJ346" i="12" s="1"/>
  <c r="AG346" i="12"/>
  <c r="AI346" i="12" s="1"/>
  <c r="R387" i="8"/>
  <c r="E337" i="8"/>
  <c r="AL383" i="12"/>
  <c r="AN383" i="12" s="1"/>
  <c r="AK383" i="12"/>
  <c r="AM383" i="12" s="1"/>
  <c r="S424" i="8"/>
  <c r="S301" i="8"/>
  <c r="AL260" i="12"/>
  <c r="AN260" i="12" s="1"/>
  <c r="AK260" i="12"/>
  <c r="AM260" i="12" s="1"/>
  <c r="L122" i="8"/>
  <c r="V81" i="12"/>
  <c r="N122" i="8"/>
  <c r="U81" i="12"/>
  <c r="Y81" i="12" s="1"/>
  <c r="K364" i="8"/>
  <c r="I249" i="8"/>
  <c r="D505" i="8"/>
  <c r="C439" i="8"/>
  <c r="I127" i="8"/>
  <c r="C204" i="8"/>
  <c r="R403" i="12"/>
  <c r="J444" i="8"/>
  <c r="I315" i="8"/>
  <c r="E83" i="8"/>
  <c r="W466" i="12"/>
  <c r="AA466" i="12" s="1"/>
  <c r="X466" i="12"/>
  <c r="AB466" i="12" s="1"/>
  <c r="O507" i="8"/>
  <c r="Q507" i="8"/>
  <c r="I57" i="8"/>
  <c r="T296" i="12"/>
  <c r="AD296" i="12" s="1"/>
  <c r="G337" i="8"/>
  <c r="F337" i="8"/>
  <c r="S296" i="12"/>
  <c r="AC296" i="12" s="1"/>
  <c r="U335" i="12"/>
  <c r="Y335" i="12" s="1"/>
  <c r="N376" i="8"/>
  <c r="L376" i="8"/>
  <c r="V335" i="12"/>
  <c r="Z335" i="12" s="1"/>
  <c r="N291" i="8"/>
  <c r="U250" i="12"/>
  <c r="Y250" i="12" s="1"/>
  <c r="V250" i="12"/>
  <c r="Z250" i="12" s="1"/>
  <c r="L291" i="8"/>
  <c r="D59" i="8"/>
  <c r="H455" i="8"/>
  <c r="X82" i="3"/>
  <c r="AB82" i="3" s="1"/>
  <c r="W82" i="3"/>
  <c r="AA82" i="3" s="1"/>
  <c r="D208" i="8"/>
  <c r="D504" i="8"/>
  <c r="R442" i="12"/>
  <c r="J483" i="8"/>
  <c r="K457" i="8"/>
  <c r="U28" i="15"/>
  <c r="Y28" i="15" s="1"/>
  <c r="V28" i="15"/>
  <c r="Z28" i="15" s="1"/>
  <c r="F174" i="8"/>
  <c r="T133" i="12"/>
  <c r="AD133" i="12" s="1"/>
  <c r="S133" i="12"/>
  <c r="G174" i="8"/>
  <c r="L91" i="8"/>
  <c r="U50" i="12"/>
  <c r="Y50" i="12" s="1"/>
  <c r="V50" i="12"/>
  <c r="Z50" i="12" s="1"/>
  <c r="N91" i="8"/>
  <c r="S290" i="8"/>
  <c r="AL249" i="12"/>
  <c r="AN249" i="12" s="1"/>
  <c r="AK249" i="12"/>
  <c r="AM249" i="12" s="1"/>
  <c r="V104" i="3"/>
  <c r="Z104" i="3" s="1"/>
  <c r="U104" i="3"/>
  <c r="Y104" i="3" s="1"/>
  <c r="D164" i="8"/>
  <c r="E385" i="8"/>
  <c r="E307" i="8"/>
  <c r="D376" i="8"/>
  <c r="U49" i="3"/>
  <c r="Y49" i="3" s="1"/>
  <c r="V49" i="3"/>
  <c r="Z49" i="3" s="1"/>
  <c r="S310" i="12"/>
  <c r="T310" i="12"/>
  <c r="AD310" i="12" s="1"/>
  <c r="G351" i="8"/>
  <c r="F351" i="8"/>
  <c r="R71" i="12"/>
  <c r="J112" i="8"/>
  <c r="AL49" i="12"/>
  <c r="AN49" i="12" s="1"/>
  <c r="S90" i="8"/>
  <c r="AK49" i="12"/>
  <c r="AM49" i="12" s="1"/>
  <c r="AG16" i="16"/>
  <c r="AH16" i="16"/>
  <c r="AJ16" i="16" s="1"/>
  <c r="C186" i="8"/>
  <c r="S28" i="13"/>
  <c r="AC28" i="13" s="1"/>
  <c r="T28" i="13"/>
  <c r="AD28" i="13" s="1"/>
  <c r="AL61" i="12"/>
  <c r="AN61" i="12" s="1"/>
  <c r="AK61" i="12"/>
  <c r="AM61" i="12" s="1"/>
  <c r="S102" i="8"/>
  <c r="W77" i="15"/>
  <c r="AA77" i="15" s="1"/>
  <c r="X77" i="15"/>
  <c r="AB77" i="15" s="1"/>
  <c r="P296" i="8"/>
  <c r="E222" i="8"/>
  <c r="F429" i="8"/>
  <c r="S388" i="12"/>
  <c r="AC388" i="12" s="1"/>
  <c r="T388" i="12"/>
  <c r="AD388" i="12" s="1"/>
  <c r="G429" i="8"/>
  <c r="P426" i="8"/>
  <c r="AG98" i="3"/>
  <c r="AH98" i="3"/>
  <c r="AJ98" i="3" s="1"/>
  <c r="M269" i="8"/>
  <c r="M212" i="8"/>
  <c r="AG15" i="16"/>
  <c r="AI15" i="16" s="1"/>
  <c r="AH15" i="16"/>
  <c r="AJ15" i="16" s="1"/>
  <c r="K71" i="8"/>
  <c r="I98" i="8"/>
  <c r="AH15" i="14"/>
  <c r="AJ15" i="14" s="1"/>
  <c r="AG15" i="14"/>
  <c r="AI15" i="14" s="1"/>
  <c r="C520" i="8"/>
  <c r="AK24" i="14"/>
  <c r="AM24" i="14" s="1"/>
  <c r="AL24" i="14"/>
  <c r="AN24" i="14" s="1"/>
  <c r="E172" i="8"/>
  <c r="AK32" i="14"/>
  <c r="AL32" i="14"/>
  <c r="AN32" i="14" s="1"/>
  <c r="N261" i="8"/>
  <c r="U220" i="12"/>
  <c r="Y220" i="12" s="1"/>
  <c r="V220" i="12"/>
  <c r="Z220" i="12" s="1"/>
  <c r="L261" i="8"/>
  <c r="I330" i="8"/>
  <c r="S100" i="3"/>
  <c r="T100" i="3"/>
  <c r="AD100" i="3" s="1"/>
  <c r="G357" i="8"/>
  <c r="S316" i="12"/>
  <c r="T316" i="12"/>
  <c r="AD316" i="12" s="1"/>
  <c r="F357" i="8"/>
  <c r="P363" i="8"/>
  <c r="P188" i="8"/>
  <c r="M101" i="8"/>
  <c r="T246" i="12"/>
  <c r="AD246" i="12" s="1"/>
  <c r="S246" i="12"/>
  <c r="AC246" i="12" s="1"/>
  <c r="G287" i="8"/>
  <c r="F287" i="8"/>
  <c r="J80" i="8"/>
  <c r="R39" i="12"/>
  <c r="AH57" i="3"/>
  <c r="AJ57" i="3" s="1"/>
  <c r="AG57" i="3"/>
  <c r="AI57" i="3" s="1"/>
  <c r="S80" i="15"/>
  <c r="T80" i="15"/>
  <c r="AD80" i="15" s="1"/>
  <c r="E150" i="8"/>
  <c r="AH135" i="12"/>
  <c r="AJ135" i="12" s="1"/>
  <c r="R176" i="8"/>
  <c r="AG135" i="12"/>
  <c r="AI135" i="12" s="1"/>
  <c r="O427" i="8"/>
  <c r="Q427" i="8"/>
  <c r="W386" i="12"/>
  <c r="AA386" i="12" s="1"/>
  <c r="X386" i="12"/>
  <c r="AB386" i="12" s="1"/>
  <c r="AH14" i="16"/>
  <c r="AJ14" i="16" s="1"/>
  <c r="AG14" i="16"/>
  <c r="AK463" i="12"/>
  <c r="AM463" i="12" s="1"/>
  <c r="AL463" i="12"/>
  <c r="AN463" i="12" s="1"/>
  <c r="S504" i="8"/>
  <c r="X283" i="12"/>
  <c r="AB283" i="12" s="1"/>
  <c r="O324" i="8"/>
  <c r="Q324" i="8"/>
  <c r="W283" i="12"/>
  <c r="AA283" i="12" s="1"/>
  <c r="O130" i="8"/>
  <c r="X89" i="12"/>
  <c r="W89" i="12"/>
  <c r="AA89" i="12" s="1"/>
  <c r="Q130" i="8"/>
  <c r="E360" i="8"/>
  <c r="H517" i="8"/>
  <c r="P508" i="8"/>
  <c r="V185" i="12"/>
  <c r="Z185" i="12" s="1"/>
  <c r="N226" i="8"/>
  <c r="U185" i="12"/>
  <c r="Y185" i="12" s="1"/>
  <c r="L226" i="8"/>
  <c r="S84" i="3"/>
  <c r="AC84" i="3" s="1"/>
  <c r="T84" i="3"/>
  <c r="AD84" i="3" s="1"/>
  <c r="AG82" i="3"/>
  <c r="AI82" i="3" s="1"/>
  <c r="AH82" i="3"/>
  <c r="AJ82" i="3" s="1"/>
  <c r="E401" i="8"/>
  <c r="F404" i="8"/>
  <c r="G404" i="8"/>
  <c r="S363" i="12"/>
  <c r="AC363" i="12" s="1"/>
  <c r="T363" i="12"/>
  <c r="AD363" i="12" s="1"/>
  <c r="I303" i="8"/>
  <c r="K239" i="8"/>
  <c r="H82" i="8"/>
  <c r="F62" i="8"/>
  <c r="G62" i="8"/>
  <c r="S21" i="12"/>
  <c r="AC21" i="12" s="1"/>
  <c r="T21" i="12"/>
  <c r="AD21" i="12" s="1"/>
  <c r="S125" i="12"/>
  <c r="AC125" i="12" s="1"/>
  <c r="F166" i="8"/>
  <c r="G166" i="8"/>
  <c r="T125" i="12"/>
  <c r="AD125" i="12" s="1"/>
  <c r="R23" i="15"/>
  <c r="M315" i="8"/>
  <c r="W20" i="14"/>
  <c r="AA20" i="14" s="1"/>
  <c r="X20" i="14"/>
  <c r="U70" i="3"/>
  <c r="Y70" i="3" s="1"/>
  <c r="V70" i="3"/>
  <c r="Z70" i="3" s="1"/>
  <c r="P250" i="8"/>
  <c r="AK264" i="12"/>
  <c r="AM264" i="12" s="1"/>
  <c r="S305" i="8"/>
  <c r="AL264" i="12"/>
  <c r="AN264" i="12" s="1"/>
  <c r="N119" i="8"/>
  <c r="L119" i="8"/>
  <c r="V78" i="12"/>
  <c r="Z78" i="12" s="1"/>
  <c r="U78" i="12"/>
  <c r="Y78" i="12" s="1"/>
  <c r="W71" i="12"/>
  <c r="AA71" i="12" s="1"/>
  <c r="X71" i="12"/>
  <c r="AB71" i="12" s="1"/>
  <c r="Q112" i="8"/>
  <c r="O112" i="8"/>
  <c r="AH149" i="12"/>
  <c r="AJ149" i="12" s="1"/>
  <c r="R190" i="8"/>
  <c r="AG149" i="12"/>
  <c r="AI149" i="12" s="1"/>
  <c r="X9" i="13"/>
  <c r="AB9" i="13" s="1"/>
  <c r="W9" i="13"/>
  <c r="AA9" i="13" s="1"/>
  <c r="H530" i="8"/>
  <c r="K546" i="8"/>
  <c r="F437" i="8"/>
  <c r="S396" i="12"/>
  <c r="AC396" i="12" s="1"/>
  <c r="G437" i="8"/>
  <c r="T396" i="12"/>
  <c r="AD396" i="12" s="1"/>
  <c r="N478" i="8"/>
  <c r="L478" i="8"/>
  <c r="U437" i="12"/>
  <c r="Y437" i="12" s="1"/>
  <c r="V437" i="12"/>
  <c r="Z437" i="12" s="1"/>
  <c r="O404" i="8"/>
  <c r="X363" i="12"/>
  <c r="AB363" i="12" s="1"/>
  <c r="W363" i="12"/>
  <c r="AA363" i="12" s="1"/>
  <c r="Q404" i="8"/>
  <c r="E505" i="8"/>
  <c r="S128" i="8"/>
  <c r="AL87" i="12"/>
  <c r="AN87" i="12" s="1"/>
  <c r="AK87" i="12"/>
  <c r="AM87" i="12" s="1"/>
  <c r="U112" i="12"/>
  <c r="Y112" i="12" s="1"/>
  <c r="V112" i="12"/>
  <c r="Z112" i="12" s="1"/>
  <c r="N153" i="8"/>
  <c r="L153" i="8"/>
  <c r="K369" i="8"/>
  <c r="D69" i="8"/>
  <c r="X85" i="12"/>
  <c r="O126" i="8"/>
  <c r="W85" i="12"/>
  <c r="AA85" i="12" s="1"/>
  <c r="Q126" i="8"/>
  <c r="U490" i="12"/>
  <c r="Y490" i="12" s="1"/>
  <c r="L531" i="8"/>
  <c r="V490" i="12"/>
  <c r="Z490" i="12" s="1"/>
  <c r="N531" i="8"/>
  <c r="R106" i="15"/>
  <c r="V16" i="15"/>
  <c r="Z16" i="15" s="1"/>
  <c r="U16" i="15"/>
  <c r="Y16" i="15" s="1"/>
  <c r="I396" i="8"/>
  <c r="P405" i="8"/>
  <c r="AH50" i="15"/>
  <c r="AJ50" i="15" s="1"/>
  <c r="AG50" i="15"/>
  <c r="AK21" i="16"/>
  <c r="AM21" i="16" s="1"/>
  <c r="AL21" i="16"/>
  <c r="AN21" i="16" s="1"/>
  <c r="D192" i="8"/>
  <c r="R236" i="12"/>
  <c r="J277" i="8"/>
  <c r="R15" i="14"/>
  <c r="M90" i="8"/>
  <c r="M463" i="8"/>
  <c r="K501" i="8"/>
  <c r="C99" i="8"/>
  <c r="V44" i="15"/>
  <c r="Z44" i="15" s="1"/>
  <c r="U44" i="15"/>
  <c r="Y44" i="15" s="1"/>
  <c r="T451" i="12"/>
  <c r="AD451" i="12" s="1"/>
  <c r="S451" i="12"/>
  <c r="AC451" i="12" s="1"/>
  <c r="G492" i="8"/>
  <c r="F492" i="8"/>
  <c r="C301" i="8"/>
  <c r="K206" i="8"/>
  <c r="X99" i="3"/>
  <c r="AB99" i="3" s="1"/>
  <c r="W99" i="3"/>
  <c r="AA99" i="3" s="1"/>
  <c r="H364" i="8"/>
  <c r="R300" i="8"/>
  <c r="AH259" i="12"/>
  <c r="AJ259" i="12" s="1"/>
  <c r="AG259" i="12"/>
  <c r="AI259" i="12" s="1"/>
  <c r="H322" i="8"/>
  <c r="U103" i="12"/>
  <c r="Y103" i="12" s="1"/>
  <c r="V103" i="12"/>
  <c r="Z103" i="12" s="1"/>
  <c r="N144" i="8"/>
  <c r="L144" i="8"/>
  <c r="M357" i="8"/>
  <c r="R448" i="12"/>
  <c r="J489" i="8"/>
  <c r="O175" i="8"/>
  <c r="W134" i="12"/>
  <c r="AA134" i="12" s="1"/>
  <c r="Q175" i="8"/>
  <c r="X134" i="12"/>
  <c r="D533" i="8"/>
  <c r="G216" i="8"/>
  <c r="T175" i="12"/>
  <c r="AD175" i="12" s="1"/>
  <c r="S175" i="12"/>
  <c r="AC175" i="12" s="1"/>
  <c r="F216" i="8"/>
  <c r="E308" i="8"/>
  <c r="AL44" i="3"/>
  <c r="AN44" i="3" s="1"/>
  <c r="AK44" i="3"/>
  <c r="AM44" i="3" s="1"/>
  <c r="AH8" i="16"/>
  <c r="AJ8" i="16" s="1"/>
  <c r="AG8" i="16"/>
  <c r="W352" i="12"/>
  <c r="AA352" i="12" s="1"/>
  <c r="O393" i="8"/>
  <c r="Q393" i="8"/>
  <c r="X352" i="12"/>
  <c r="AB352" i="12" s="1"/>
  <c r="P279" i="8"/>
  <c r="V11" i="15"/>
  <c r="Z11" i="15" s="1"/>
  <c r="U11" i="15"/>
  <c r="Y11" i="15" s="1"/>
  <c r="T109" i="12"/>
  <c r="AD109" i="12" s="1"/>
  <c r="G150" i="8"/>
  <c r="F150" i="8"/>
  <c r="S109" i="12"/>
  <c r="AC109" i="12" s="1"/>
  <c r="AK358" i="12"/>
  <c r="AM358" i="12" s="1"/>
  <c r="S399" i="8"/>
  <c r="AL358" i="12"/>
  <c r="K153" i="8"/>
  <c r="N155" i="8"/>
  <c r="L155" i="8"/>
  <c r="U114" i="12"/>
  <c r="Y114" i="12" s="1"/>
  <c r="V114" i="12"/>
  <c r="Z114" i="12" s="1"/>
  <c r="U75" i="15"/>
  <c r="Y75" i="15" s="1"/>
  <c r="V75" i="15"/>
  <c r="Z75" i="15" s="1"/>
  <c r="P117" i="8"/>
  <c r="AL103" i="12"/>
  <c r="AN103" i="12" s="1"/>
  <c r="AK103" i="12"/>
  <c r="AM103" i="12" s="1"/>
  <c r="S144" i="8"/>
  <c r="T336" i="12"/>
  <c r="AD336" i="12" s="1"/>
  <c r="S336" i="12"/>
  <c r="AC336" i="12" s="1"/>
  <c r="F377" i="8"/>
  <c r="G377" i="8"/>
  <c r="K138" i="8"/>
  <c r="E195" i="8"/>
  <c r="R159" i="8"/>
  <c r="AG118" i="12"/>
  <c r="AI118" i="12" s="1"/>
  <c r="AH118" i="12"/>
  <c r="AJ118" i="12" s="1"/>
  <c r="P82" i="8"/>
  <c r="I237" i="8"/>
  <c r="T65" i="15"/>
  <c r="AD65" i="15" s="1"/>
  <c r="S65" i="15"/>
  <c r="W156" i="12"/>
  <c r="AA156" i="12" s="1"/>
  <c r="X156" i="12"/>
  <c r="O197" i="8"/>
  <c r="Q197" i="8"/>
  <c r="X27" i="13"/>
  <c r="AB27" i="13" s="1"/>
  <c r="W27" i="13"/>
  <c r="AA27" i="13" s="1"/>
  <c r="W148" i="12"/>
  <c r="AA148" i="12" s="1"/>
  <c r="X148" i="12"/>
  <c r="AB148" i="12" s="1"/>
  <c r="O189" i="8"/>
  <c r="Q189" i="8"/>
  <c r="U38" i="15"/>
  <c r="Y38" i="15" s="1"/>
  <c r="V38" i="15"/>
  <c r="Z38" i="15" s="1"/>
  <c r="M416" i="8"/>
  <c r="W25" i="16"/>
  <c r="AA25" i="16" s="1"/>
  <c r="X25" i="16"/>
  <c r="AB25" i="16" s="1"/>
  <c r="S445" i="8"/>
  <c r="AK404" i="12"/>
  <c r="AM404" i="12" s="1"/>
  <c r="AL404" i="12"/>
  <c r="AN404" i="12" s="1"/>
  <c r="R68" i="15"/>
  <c r="L244" i="8"/>
  <c r="V203" i="12"/>
  <c r="Z203" i="12" s="1"/>
  <c r="N244" i="8"/>
  <c r="U203" i="12"/>
  <c r="Y203" i="12" s="1"/>
  <c r="T398" i="12"/>
  <c r="AD398" i="12" s="1"/>
  <c r="F439" i="8"/>
  <c r="G439" i="8"/>
  <c r="S398" i="12"/>
  <c r="AC398" i="12" s="1"/>
  <c r="I547" i="8"/>
  <c r="F107" i="8"/>
  <c r="S66" i="12"/>
  <c r="AC66" i="12" s="1"/>
  <c r="G107" i="8"/>
  <c r="T66" i="12"/>
  <c r="AD66" i="12" s="1"/>
  <c r="R7" i="13"/>
  <c r="U90" i="12"/>
  <c r="Y90" i="12" s="1"/>
  <c r="L131" i="8"/>
  <c r="V90" i="12"/>
  <c r="N131" i="8"/>
  <c r="U157" i="12"/>
  <c r="Y157" i="12" s="1"/>
  <c r="L198" i="8"/>
  <c r="N198" i="8"/>
  <c r="V157" i="12"/>
  <c r="Z157" i="12" s="1"/>
  <c r="AH395" i="12"/>
  <c r="AJ395" i="12" s="1"/>
  <c r="R436" i="8"/>
  <c r="AG395" i="12"/>
  <c r="S94" i="3"/>
  <c r="AC94" i="3" s="1"/>
  <c r="T94" i="3"/>
  <c r="AD94" i="3" s="1"/>
  <c r="AG67" i="3"/>
  <c r="AI67" i="3" s="1"/>
  <c r="AH67" i="3"/>
  <c r="AJ67" i="3" s="1"/>
  <c r="R102" i="15"/>
  <c r="K449" i="8"/>
  <c r="D337" i="8"/>
  <c r="M514" i="8"/>
  <c r="AG494" i="12"/>
  <c r="AI494" i="12" s="1"/>
  <c r="AH494" i="12"/>
  <c r="AJ494" i="12" s="1"/>
  <c r="R535" i="8"/>
  <c r="E126" i="8"/>
  <c r="E142" i="8"/>
  <c r="S399" i="12"/>
  <c r="AC399" i="12" s="1"/>
  <c r="F440" i="8"/>
  <c r="G440" i="8"/>
  <c r="T399" i="12"/>
  <c r="AD399" i="12" s="1"/>
  <c r="S146" i="8"/>
  <c r="AK105" i="12"/>
  <c r="AM105" i="12" s="1"/>
  <c r="AL105" i="12"/>
  <c r="AN105" i="12" s="1"/>
  <c r="G341" i="8"/>
  <c r="S300" i="12"/>
  <c r="AC300" i="12" s="1"/>
  <c r="T300" i="12"/>
  <c r="AD300" i="12" s="1"/>
  <c r="F341" i="8"/>
  <c r="O500" i="8"/>
  <c r="Q500" i="8"/>
  <c r="X459" i="12"/>
  <c r="AB459" i="12" s="1"/>
  <c r="W459" i="12"/>
  <c r="AA459" i="12" s="1"/>
  <c r="C182" i="8"/>
  <c r="F457" i="8"/>
  <c r="S416" i="12"/>
  <c r="AC416" i="12" s="1"/>
  <c r="G457" i="8"/>
  <c r="T416" i="12"/>
  <c r="AD416" i="12" s="1"/>
  <c r="K58" i="8"/>
  <c r="D424" i="8"/>
  <c r="I423" i="8"/>
  <c r="P131" i="8"/>
  <c r="I314" i="8"/>
  <c r="L390" i="8"/>
  <c r="V349" i="12"/>
  <c r="Z349" i="12" s="1"/>
  <c r="U349" i="12"/>
  <c r="Y349" i="12" s="1"/>
  <c r="N390" i="8"/>
  <c r="E541" i="8"/>
  <c r="U36" i="13"/>
  <c r="Y36" i="13" s="1"/>
  <c r="V36" i="13"/>
  <c r="Z36" i="13" s="1"/>
  <c r="C199" i="8"/>
  <c r="D224" i="8"/>
  <c r="I97" i="8"/>
  <c r="J539" i="8"/>
  <c r="R498" i="12"/>
  <c r="AK19" i="16"/>
  <c r="AM19" i="16" s="1"/>
  <c r="AL19" i="16"/>
  <c r="AN19" i="16" s="1"/>
  <c r="X11" i="14"/>
  <c r="AB11" i="14" s="1"/>
  <c r="W11" i="14"/>
  <c r="AA11" i="14" s="1"/>
  <c r="R12" i="14"/>
  <c r="C146" i="8"/>
  <c r="H539" i="8"/>
  <c r="AK23" i="15"/>
  <c r="AM23" i="15" s="1"/>
  <c r="AL23" i="15"/>
  <c r="AN23" i="15" s="1"/>
  <c r="AH88" i="15"/>
  <c r="AJ88" i="15" s="1"/>
  <c r="AG88" i="15"/>
  <c r="AI88" i="15" s="1"/>
  <c r="M536" i="8"/>
  <c r="N338" i="8"/>
  <c r="U297" i="12"/>
  <c r="Y297" i="12" s="1"/>
  <c r="L338" i="8"/>
  <c r="V297" i="12"/>
  <c r="Z297" i="12" s="1"/>
  <c r="R490" i="12"/>
  <c r="J531" i="8"/>
  <c r="E139" i="8"/>
  <c r="M60" i="8"/>
  <c r="P367" i="8"/>
  <c r="S230" i="8"/>
  <c r="AL189" i="12"/>
  <c r="AN189" i="12" s="1"/>
  <c r="AK189" i="12"/>
  <c r="AM189" i="12" s="1"/>
  <c r="D335" i="8"/>
  <c r="E96" i="8"/>
  <c r="V264" i="12"/>
  <c r="L305" i="8"/>
  <c r="N305" i="8"/>
  <c r="U264" i="12"/>
  <c r="Y264" i="12" s="1"/>
  <c r="R435" i="12"/>
  <c r="J476" i="8"/>
  <c r="M108" i="8"/>
  <c r="T82" i="12"/>
  <c r="AD82" i="12" s="1"/>
  <c r="G123" i="8"/>
  <c r="F123" i="8"/>
  <c r="S82" i="12"/>
  <c r="AC82" i="12" s="1"/>
  <c r="X40" i="14"/>
  <c r="AB40" i="14" s="1"/>
  <c r="W40" i="14"/>
  <c r="AA40" i="14" s="1"/>
  <c r="H183" i="8"/>
  <c r="AG447" i="12"/>
  <c r="AI447" i="12" s="1"/>
  <c r="AH447" i="12"/>
  <c r="AJ447" i="12" s="1"/>
  <c r="R488" i="8"/>
  <c r="J490" i="8"/>
  <c r="R449" i="12"/>
  <c r="R13" i="14"/>
  <c r="P326" i="8"/>
  <c r="P401" i="8"/>
  <c r="F296" i="8"/>
  <c r="T255" i="12"/>
  <c r="AD255" i="12" s="1"/>
  <c r="G296" i="8"/>
  <c r="S255" i="12"/>
  <c r="AC255" i="12" s="1"/>
  <c r="I247" i="8"/>
  <c r="F212" i="8"/>
  <c r="T171" i="12"/>
  <c r="AD171" i="12" s="1"/>
  <c r="G212" i="8"/>
  <c r="S171" i="12"/>
  <c r="AC171" i="12" s="1"/>
  <c r="W11" i="3"/>
  <c r="AA11" i="3" s="1"/>
  <c r="X11" i="3"/>
  <c r="AB11" i="3" s="1"/>
  <c r="E507" i="8"/>
  <c r="AH475" i="12"/>
  <c r="AJ475" i="12" s="1"/>
  <c r="R516" i="8"/>
  <c r="AG475" i="12"/>
  <c r="AI475" i="12" s="1"/>
  <c r="J155" i="8"/>
  <c r="R114" i="12"/>
  <c r="K446" i="8"/>
  <c r="C286" i="8"/>
  <c r="O282" i="8"/>
  <c r="X241" i="12"/>
  <c r="AB241" i="12" s="1"/>
  <c r="W241" i="12"/>
  <c r="AA241" i="12" s="1"/>
  <c r="Q282" i="8"/>
  <c r="R63" i="3"/>
  <c r="R160" i="8"/>
  <c r="AH119" i="12"/>
  <c r="AJ119" i="12" s="1"/>
  <c r="AG119" i="12"/>
  <c r="AI119" i="12" s="1"/>
  <c r="AL359" i="12"/>
  <c r="AK359" i="12"/>
  <c r="AM359" i="12" s="1"/>
  <c r="S400" i="8"/>
  <c r="K395" i="8"/>
  <c r="E310" i="8"/>
  <c r="I538" i="8"/>
  <c r="L87" i="8"/>
  <c r="N87" i="8"/>
  <c r="U46" i="12"/>
  <c r="Y46" i="12" s="1"/>
  <c r="V46" i="12"/>
  <c r="Z46" i="12" s="1"/>
  <c r="S113" i="12"/>
  <c r="AC113" i="12" s="1"/>
  <c r="F154" i="8"/>
  <c r="G154" i="8"/>
  <c r="T113" i="12"/>
  <c r="AD113" i="12" s="1"/>
  <c r="P181" i="8"/>
  <c r="K209" i="8"/>
  <c r="O181" i="8"/>
  <c r="Q181" i="8"/>
  <c r="X140" i="12"/>
  <c r="AB140" i="12" s="1"/>
  <c r="W140" i="12"/>
  <c r="AA140" i="12" s="1"/>
  <c r="K189" i="8"/>
  <c r="AK60" i="3"/>
  <c r="AM60" i="3" s="1"/>
  <c r="AL60" i="3"/>
  <c r="AN60" i="3" s="1"/>
  <c r="V7" i="15"/>
  <c r="Z7" i="15" s="1"/>
  <c r="U7" i="15"/>
  <c r="Y7" i="15" s="1"/>
  <c r="AH39" i="3"/>
  <c r="AJ39" i="3" s="1"/>
  <c r="AG39" i="3"/>
  <c r="R36" i="15"/>
  <c r="AL14" i="16"/>
  <c r="AN14" i="16" s="1"/>
  <c r="AK14" i="16"/>
  <c r="AM14" i="16" s="1"/>
  <c r="H423" i="8"/>
  <c r="K283" i="8"/>
  <c r="V58" i="12"/>
  <c r="N99" i="8"/>
  <c r="U58" i="12"/>
  <c r="Y58" i="12" s="1"/>
  <c r="L99" i="8"/>
  <c r="E410" i="8"/>
  <c r="F104" i="8"/>
  <c r="S63" i="12"/>
  <c r="AC63" i="12" s="1"/>
  <c r="T63" i="12"/>
  <c r="AD63" i="12" s="1"/>
  <c r="G104" i="8"/>
  <c r="J180" i="8"/>
  <c r="R139" i="12"/>
  <c r="H391" i="8"/>
  <c r="N250" i="8"/>
  <c r="U209" i="12"/>
  <c r="Y209" i="12" s="1"/>
  <c r="V209" i="12"/>
  <c r="Z209" i="12" s="1"/>
  <c r="L250" i="8"/>
  <c r="W46" i="3"/>
  <c r="AA46" i="3" s="1"/>
  <c r="X46" i="3"/>
  <c r="AB46" i="3" s="1"/>
  <c r="AK113" i="12"/>
  <c r="AM113" i="12" s="1"/>
  <c r="S154" i="8"/>
  <c r="AL113" i="12"/>
  <c r="AN113" i="12" s="1"/>
  <c r="K143" i="8"/>
  <c r="R250" i="12"/>
  <c r="J291" i="8"/>
  <c r="M465" i="8"/>
  <c r="K238" i="8"/>
  <c r="M272" i="8"/>
  <c r="V96" i="12"/>
  <c r="L137" i="8"/>
  <c r="U96" i="12"/>
  <c r="Y96" i="12" s="1"/>
  <c r="N137" i="8"/>
  <c r="E347" i="8"/>
  <c r="G536" i="8"/>
  <c r="T495" i="12"/>
  <c r="AD495" i="12" s="1"/>
  <c r="S495" i="12"/>
  <c r="AC495" i="12" s="1"/>
  <c r="F536" i="8"/>
  <c r="AL414" i="12"/>
  <c r="AN414" i="12" s="1"/>
  <c r="AK414" i="12"/>
  <c r="AM414" i="12" s="1"/>
  <c r="S455" i="8"/>
  <c r="D405" i="8"/>
  <c r="D385" i="8"/>
  <c r="T33" i="15"/>
  <c r="AD33" i="15" s="1"/>
  <c r="S33" i="15"/>
  <c r="AC33" i="15" s="1"/>
  <c r="W56" i="15"/>
  <c r="AA56" i="15" s="1"/>
  <c r="X56" i="15"/>
  <c r="AB56" i="15" s="1"/>
  <c r="D106" i="8"/>
  <c r="C314" i="8"/>
  <c r="H243" i="8"/>
  <c r="D94" i="8"/>
  <c r="L469" i="8"/>
  <c r="V428" i="12"/>
  <c r="Z428" i="12" s="1"/>
  <c r="U428" i="12"/>
  <c r="Y428" i="12" s="1"/>
  <c r="N469" i="8"/>
  <c r="S51" i="8"/>
  <c r="AK10" i="12"/>
  <c r="AM10" i="12" s="1"/>
  <c r="AL10" i="12"/>
  <c r="AN10" i="12" s="1"/>
  <c r="V36" i="3"/>
  <c r="Z36" i="3" s="1"/>
  <c r="U36" i="3"/>
  <c r="Y36" i="3" s="1"/>
  <c r="D334" i="8"/>
  <c r="M129" i="8"/>
  <c r="S116" i="12"/>
  <c r="AC116" i="12" s="1"/>
  <c r="T116" i="12"/>
  <c r="AD116" i="12" s="1"/>
  <c r="G157" i="8"/>
  <c r="F157" i="8"/>
  <c r="L355" i="8"/>
  <c r="N355" i="8"/>
  <c r="U314" i="12"/>
  <c r="Y314" i="12" s="1"/>
  <c r="V314" i="12"/>
  <c r="Z314" i="12" s="1"/>
  <c r="M429" i="8"/>
  <c r="AH315" i="12"/>
  <c r="AJ315" i="12" s="1"/>
  <c r="AG315" i="12"/>
  <c r="R356" i="8"/>
  <c r="M239" i="8"/>
  <c r="H541" i="8"/>
  <c r="Q342" i="8"/>
  <c r="X301" i="12"/>
  <c r="AB301" i="12" s="1"/>
  <c r="O342" i="8"/>
  <c r="W301" i="12"/>
  <c r="AA301" i="12" s="1"/>
  <c r="E320" i="8"/>
  <c r="K287" i="8"/>
  <c r="O528" i="8"/>
  <c r="Q528" i="8"/>
  <c r="X487" i="12"/>
  <c r="AB487" i="12" s="1"/>
  <c r="W487" i="12"/>
  <c r="AA487" i="12" s="1"/>
  <c r="S197" i="12"/>
  <c r="AC197" i="12" s="1"/>
  <c r="G238" i="8"/>
  <c r="T197" i="12"/>
  <c r="AD197" i="12" s="1"/>
  <c r="F238" i="8"/>
  <c r="P306" i="8"/>
  <c r="M310" i="8"/>
  <c r="AK31" i="14"/>
  <c r="AM31" i="14" s="1"/>
  <c r="AL31" i="14"/>
  <c r="AN31" i="14" s="1"/>
  <c r="M199" i="8"/>
  <c r="C278" i="8"/>
  <c r="P389" i="8"/>
  <c r="I468" i="8"/>
  <c r="L309" i="8"/>
  <c r="U268" i="12"/>
  <c r="Y268" i="12" s="1"/>
  <c r="N309" i="8"/>
  <c r="V268" i="12"/>
  <c r="Z268" i="12" s="1"/>
  <c r="M278" i="8"/>
  <c r="S238" i="8"/>
  <c r="AL197" i="12"/>
  <c r="AN197" i="12" s="1"/>
  <c r="AK197" i="12"/>
  <c r="AM197" i="12" s="1"/>
  <c r="D491" i="8"/>
  <c r="I86" i="8"/>
  <c r="P489" i="8"/>
  <c r="AG472" i="12"/>
  <c r="R513" i="8"/>
  <c r="AH472" i="12"/>
  <c r="AJ472" i="12" s="1"/>
  <c r="I154" i="8"/>
  <c r="U28" i="14"/>
  <c r="Y28" i="14" s="1"/>
  <c r="V28" i="14"/>
  <c r="Z28" i="14" s="1"/>
  <c r="T43" i="14"/>
  <c r="AD43" i="14" s="1"/>
  <c r="S43" i="14"/>
  <c r="AC43" i="14" s="1"/>
  <c r="AL23" i="3"/>
  <c r="AN23" i="3" s="1"/>
  <c r="AK23" i="3"/>
  <c r="AM23" i="3" s="1"/>
  <c r="K429" i="8"/>
  <c r="S405" i="12"/>
  <c r="AC405" i="12" s="1"/>
  <c r="F446" i="8"/>
  <c r="G446" i="8"/>
  <c r="T405" i="12"/>
  <c r="AD405" i="12" s="1"/>
  <c r="J184" i="8"/>
  <c r="R143" i="12"/>
  <c r="C356" i="8"/>
  <c r="C388" i="8"/>
  <c r="R374" i="12"/>
  <c r="J415" i="8"/>
  <c r="C198" i="8"/>
  <c r="D404" i="8"/>
  <c r="AL89" i="15"/>
  <c r="AN89" i="15" s="1"/>
  <c r="AK89" i="15"/>
  <c r="AM89" i="15" s="1"/>
  <c r="AH45" i="12"/>
  <c r="AJ45" i="12" s="1"/>
  <c r="R86" i="8"/>
  <c r="AG45" i="12"/>
  <c r="AI45" i="12" s="1"/>
  <c r="E446" i="8"/>
  <c r="M93" i="8"/>
  <c r="AH10" i="14"/>
  <c r="AJ10" i="14" s="1"/>
  <c r="AG10" i="14"/>
  <c r="AI10" i="14" s="1"/>
  <c r="W18" i="13"/>
  <c r="AA18" i="13" s="1"/>
  <c r="X18" i="13"/>
  <c r="AB18" i="13" s="1"/>
  <c r="AL491" i="12"/>
  <c r="AN491" i="12" s="1"/>
  <c r="AK491" i="12"/>
  <c r="AM491" i="12" s="1"/>
  <c r="S532" i="8"/>
  <c r="M320" i="8"/>
  <c r="X382" i="12"/>
  <c r="AB382" i="12" s="1"/>
  <c r="Q423" i="8"/>
  <c r="W382" i="12"/>
  <c r="AA382" i="12" s="1"/>
  <c r="O423" i="8"/>
  <c r="AK208" i="12"/>
  <c r="AM208" i="12" s="1"/>
  <c r="S249" i="8"/>
  <c r="AL208" i="12"/>
  <c r="AN208" i="12" s="1"/>
  <c r="AL423" i="12"/>
  <c r="AN423" i="12" s="1"/>
  <c r="S464" i="8"/>
  <c r="AK423" i="12"/>
  <c r="AM423" i="12" s="1"/>
  <c r="S283" i="8"/>
  <c r="AK242" i="12"/>
  <c r="AM242" i="12" s="1"/>
  <c r="AL242" i="12"/>
  <c r="AN242" i="12" s="1"/>
  <c r="E478" i="8"/>
  <c r="J76" i="8"/>
  <c r="R35" i="12"/>
  <c r="C153" i="8"/>
  <c r="E342" i="8"/>
  <c r="AH374" i="12"/>
  <c r="AJ374" i="12" s="1"/>
  <c r="R415" i="8"/>
  <c r="AG374" i="12"/>
  <c r="K408" i="8"/>
  <c r="X19" i="3"/>
  <c r="AB19" i="3" s="1"/>
  <c r="W19" i="3"/>
  <c r="AA19" i="3" s="1"/>
  <c r="D419" i="8"/>
  <c r="C312" i="8"/>
  <c r="T198" i="12"/>
  <c r="AD198" i="12" s="1"/>
  <c r="G239" i="8"/>
  <c r="S198" i="12"/>
  <c r="AC198" i="12" s="1"/>
  <c r="F239" i="8"/>
  <c r="AG109" i="12"/>
  <c r="AH109" i="12"/>
  <c r="AJ109" i="12" s="1"/>
  <c r="R150" i="8"/>
  <c r="K227" i="8"/>
  <c r="AG86" i="3"/>
  <c r="AI86" i="3" s="1"/>
  <c r="AH86" i="3"/>
  <c r="AJ86" i="3" s="1"/>
  <c r="E283" i="8"/>
  <c r="V60" i="15"/>
  <c r="Z60" i="15" s="1"/>
  <c r="U60" i="15"/>
  <c r="Y60" i="15" s="1"/>
  <c r="D329" i="8"/>
  <c r="E489" i="8"/>
  <c r="K151" i="8"/>
  <c r="AK26" i="15"/>
  <c r="AM26" i="15" s="1"/>
  <c r="AL26" i="15"/>
  <c r="AN26" i="15" s="1"/>
  <c r="C462" i="8"/>
  <c r="AL294" i="12"/>
  <c r="AN294" i="12" s="1"/>
  <c r="S335" i="8"/>
  <c r="AK294" i="12"/>
  <c r="AM294" i="12" s="1"/>
  <c r="M86" i="8"/>
  <c r="I254" i="8"/>
  <c r="S317" i="12"/>
  <c r="AC317" i="12" s="1"/>
  <c r="G358" i="8"/>
  <c r="F358" i="8"/>
  <c r="T317" i="12"/>
  <c r="AD317" i="12" s="1"/>
  <c r="S58" i="15"/>
  <c r="AC58" i="15" s="1"/>
  <c r="T58" i="15"/>
  <c r="AD58" i="15" s="1"/>
  <c r="M106" i="8"/>
  <c r="S21" i="14"/>
  <c r="AC21" i="14" s="1"/>
  <c r="T21" i="14"/>
  <c r="AD21" i="14" s="1"/>
  <c r="Q420" i="8"/>
  <c r="O420" i="8"/>
  <c r="W379" i="12"/>
  <c r="AA379" i="12" s="1"/>
  <c r="X379" i="12"/>
  <c r="AB379" i="12" s="1"/>
  <c r="X410" i="12"/>
  <c r="AB410" i="12" s="1"/>
  <c r="Q451" i="8"/>
  <c r="W410" i="12"/>
  <c r="AA410" i="12" s="1"/>
  <c r="O451" i="8"/>
  <c r="AG221" i="12"/>
  <c r="R262" i="8"/>
  <c r="AH221" i="12"/>
  <c r="AJ221" i="12" s="1"/>
  <c r="M85" i="8"/>
  <c r="U152" i="12"/>
  <c r="Y152" i="12" s="1"/>
  <c r="L193" i="8"/>
  <c r="V152" i="12"/>
  <c r="Z152" i="12" s="1"/>
  <c r="N193" i="8"/>
  <c r="H220" i="8"/>
  <c r="J154" i="8"/>
  <c r="R113" i="12"/>
  <c r="H513" i="8"/>
  <c r="R393" i="12"/>
  <c r="J434" i="8"/>
  <c r="T25" i="3"/>
  <c r="AD25" i="3" s="1"/>
  <c r="S25" i="3"/>
  <c r="AC25" i="3" s="1"/>
  <c r="Q502" i="8"/>
  <c r="X461" i="12"/>
  <c r="AB461" i="12" s="1"/>
  <c r="O502" i="8"/>
  <c r="W461" i="12"/>
  <c r="AA461" i="12" s="1"/>
  <c r="M353" i="8"/>
  <c r="N231" i="8"/>
  <c r="U190" i="12"/>
  <c r="Y190" i="12" s="1"/>
  <c r="L231" i="8"/>
  <c r="V190" i="12"/>
  <c r="Z190" i="12" s="1"/>
  <c r="M98" i="8"/>
  <c r="AL11" i="13"/>
  <c r="AN11" i="13" s="1"/>
  <c r="AK11" i="13"/>
  <c r="AM11" i="13" s="1"/>
  <c r="S224" i="8"/>
  <c r="AK183" i="12"/>
  <c r="AM183" i="12" s="1"/>
  <c r="AL183" i="12"/>
  <c r="AN183" i="12" s="1"/>
  <c r="P379" i="8"/>
  <c r="AH17" i="12"/>
  <c r="AJ17" i="12" s="1"/>
  <c r="R58" i="8"/>
  <c r="AG17" i="12"/>
  <c r="AI17" i="12" s="1"/>
  <c r="C83" i="8"/>
  <c r="K453" i="8"/>
  <c r="H505" i="8"/>
  <c r="E512" i="8"/>
  <c r="R86" i="12"/>
  <c r="J127" i="8"/>
  <c r="R412" i="12"/>
  <c r="J453" i="8"/>
  <c r="R37" i="15"/>
  <c r="AK105" i="3"/>
  <c r="AM105" i="3" s="1"/>
  <c r="AL105" i="3"/>
  <c r="AN105" i="3" s="1"/>
  <c r="P293" i="8"/>
  <c r="W280" i="12"/>
  <c r="AA280" i="12" s="1"/>
  <c r="O321" i="8"/>
  <c r="Q321" i="8"/>
  <c r="X280" i="12"/>
  <c r="AB280" i="12" s="1"/>
  <c r="R123" i="8"/>
  <c r="AG82" i="12"/>
  <c r="AI82" i="12" s="1"/>
  <c r="AH82" i="12"/>
  <c r="AJ82" i="12" s="1"/>
  <c r="AH461" i="12"/>
  <c r="AJ461" i="12" s="1"/>
  <c r="R502" i="8"/>
  <c r="AG461" i="12"/>
  <c r="AI461" i="12" s="1"/>
  <c r="C310" i="8"/>
  <c r="T76" i="3"/>
  <c r="AD76" i="3" s="1"/>
  <c r="S76" i="3"/>
  <c r="T33" i="3"/>
  <c r="AD33" i="3" s="1"/>
  <c r="S33" i="3"/>
  <c r="D267" i="8"/>
  <c r="I471" i="8"/>
  <c r="R99" i="8"/>
  <c r="AG58" i="12"/>
  <c r="AI58" i="12" s="1"/>
  <c r="AH58" i="12"/>
  <c r="AJ58" i="12" s="1"/>
  <c r="V38" i="3"/>
  <c r="Z38" i="3" s="1"/>
  <c r="U38" i="3"/>
  <c r="Y38" i="3" s="1"/>
  <c r="S474" i="8"/>
  <c r="AL433" i="12"/>
  <c r="AN433" i="12" s="1"/>
  <c r="AK433" i="12"/>
  <c r="AM433" i="12" s="1"/>
  <c r="M117" i="8"/>
  <c r="D315" i="8"/>
  <c r="AH21" i="16"/>
  <c r="AJ21" i="16" s="1"/>
  <c r="AG21" i="16"/>
  <c r="AI21" i="16" s="1"/>
  <c r="I350" i="8"/>
  <c r="H453" i="8"/>
  <c r="C50" i="8"/>
  <c r="AH23" i="14"/>
  <c r="AJ23" i="14" s="1"/>
  <c r="AG23" i="14"/>
  <c r="D381" i="8"/>
  <c r="I201" i="8"/>
  <c r="P154" i="8"/>
  <c r="D496" i="8"/>
  <c r="AK51" i="15"/>
  <c r="AM51" i="15" s="1"/>
  <c r="AL51" i="15"/>
  <c r="AN51" i="15" s="1"/>
  <c r="D285" i="8"/>
  <c r="S490" i="8"/>
  <c r="AL449" i="12"/>
  <c r="AN449" i="12" s="1"/>
  <c r="AK449" i="12"/>
  <c r="AM449" i="12" s="1"/>
  <c r="M282" i="8"/>
  <c r="H253" i="8"/>
  <c r="X229" i="12"/>
  <c r="Q270" i="8"/>
  <c r="W229" i="12"/>
  <c r="AA229" i="12" s="1"/>
  <c r="O270" i="8"/>
  <c r="N183" i="8"/>
  <c r="U142" i="12"/>
  <c r="Y142" i="12" s="1"/>
  <c r="L183" i="8"/>
  <c r="V142" i="12"/>
  <c r="AG77" i="3"/>
  <c r="AH77" i="3"/>
  <c r="AJ77" i="3" s="1"/>
  <c r="I270" i="8"/>
  <c r="AG23" i="13"/>
  <c r="AH23" i="13"/>
  <c r="AJ23" i="13" s="1"/>
  <c r="U421" i="12"/>
  <c r="Y421" i="12" s="1"/>
  <c r="V421" i="12"/>
  <c r="Z421" i="12" s="1"/>
  <c r="L462" i="8"/>
  <c r="N462" i="8"/>
  <c r="P414" i="8"/>
  <c r="D68" i="8"/>
  <c r="H511" i="8"/>
  <c r="S529" i="8"/>
  <c r="AL488" i="12"/>
  <c r="AK488" i="12"/>
  <c r="AM488" i="12" s="1"/>
  <c r="O164" i="8"/>
  <c r="X123" i="12"/>
  <c r="AB123" i="12" s="1"/>
  <c r="Q164" i="8"/>
  <c r="W123" i="12"/>
  <c r="AA123" i="12" s="1"/>
  <c r="AG96" i="12"/>
  <c r="R137" i="8"/>
  <c r="AH96" i="12"/>
  <c r="AJ96" i="12" s="1"/>
  <c r="I76" i="8"/>
  <c r="M270" i="8"/>
  <c r="E265" i="8"/>
  <c r="N507" i="8"/>
  <c r="V466" i="12"/>
  <c r="Z466" i="12" s="1"/>
  <c r="U466" i="12"/>
  <c r="Y466" i="12" s="1"/>
  <c r="L507" i="8"/>
  <c r="W508" i="12"/>
  <c r="AA508" i="12" s="1"/>
  <c r="X508" i="12"/>
  <c r="AB508" i="12" s="1"/>
  <c r="Q549" i="8"/>
  <c r="O549" i="8"/>
  <c r="I301" i="8"/>
  <c r="R301" i="12"/>
  <c r="J342" i="8"/>
  <c r="U70" i="15"/>
  <c r="Y70" i="15" s="1"/>
  <c r="V70" i="15"/>
  <c r="H468" i="8"/>
  <c r="D65" i="8"/>
  <c r="R31" i="15"/>
  <c r="T447" i="12"/>
  <c r="AD447" i="12" s="1"/>
  <c r="F488" i="8"/>
  <c r="S447" i="12"/>
  <c r="AC447" i="12" s="1"/>
  <c r="G488" i="8"/>
  <c r="C399" i="8"/>
  <c r="R260" i="12"/>
  <c r="J301" i="8"/>
  <c r="C504" i="8"/>
  <c r="N158" i="8"/>
  <c r="L158" i="8"/>
  <c r="V117" i="12"/>
  <c r="U117" i="12"/>
  <c r="Y117" i="12" s="1"/>
  <c r="O339" i="8"/>
  <c r="Q339" i="8"/>
  <c r="X298" i="12"/>
  <c r="AB298" i="12" s="1"/>
  <c r="W298" i="12"/>
  <c r="AA298" i="12" s="1"/>
  <c r="R191" i="8"/>
  <c r="AH150" i="12"/>
  <c r="AJ150" i="12" s="1"/>
  <c r="AG150" i="12"/>
  <c r="M174" i="8"/>
  <c r="I226" i="8"/>
  <c r="E56" i="8"/>
  <c r="K120" i="8"/>
  <c r="I455" i="8"/>
  <c r="L191" i="8"/>
  <c r="N191" i="8"/>
  <c r="V150" i="12"/>
  <c r="Z150" i="12" s="1"/>
  <c r="U150" i="12"/>
  <c r="Y150" i="12" s="1"/>
  <c r="Q325" i="8"/>
  <c r="W284" i="12"/>
  <c r="AA284" i="12" s="1"/>
  <c r="X284" i="12"/>
  <c r="AB284" i="12" s="1"/>
  <c r="O325" i="8"/>
  <c r="C234" i="8"/>
  <c r="K498" i="8"/>
  <c r="M356" i="8"/>
  <c r="H259" i="8"/>
  <c r="C445" i="8"/>
  <c r="S481" i="8"/>
  <c r="AL440" i="12"/>
  <c r="AN440" i="12" s="1"/>
  <c r="AK440" i="12"/>
  <c r="AM440" i="12" s="1"/>
  <c r="M450" i="8"/>
  <c r="N106" i="8"/>
  <c r="L106" i="8"/>
  <c r="U65" i="12"/>
  <c r="Y65" i="12" s="1"/>
  <c r="V65" i="12"/>
  <c r="Z65" i="12" s="1"/>
  <c r="E50" i="8"/>
  <c r="P402" i="8"/>
  <c r="O58" i="8"/>
  <c r="W17" i="12"/>
  <c r="AA17" i="12" s="1"/>
  <c r="X17" i="12"/>
  <c r="AB17" i="12" s="1"/>
  <c r="Q58" i="8"/>
  <c r="P157" i="8"/>
  <c r="X176" i="12"/>
  <c r="AB176" i="12" s="1"/>
  <c r="W176" i="12"/>
  <c r="AA176" i="12" s="1"/>
  <c r="Q217" i="8"/>
  <c r="O217" i="8"/>
  <c r="F67" i="8"/>
  <c r="G67" i="8"/>
  <c r="T26" i="12"/>
  <c r="AD26" i="12" s="1"/>
  <c r="S26" i="12"/>
  <c r="AC26" i="12" s="1"/>
  <c r="T235" i="12"/>
  <c r="AD235" i="12" s="1"/>
  <c r="F276" i="8"/>
  <c r="S235" i="12"/>
  <c r="AC235" i="12" s="1"/>
  <c r="G276" i="8"/>
  <c r="D453" i="8"/>
  <c r="U287" i="12"/>
  <c r="Y287" i="12" s="1"/>
  <c r="V287" i="12"/>
  <c r="Z287" i="12" s="1"/>
  <c r="N328" i="8"/>
  <c r="L328" i="8"/>
  <c r="D416" i="8"/>
  <c r="L222" i="8"/>
  <c r="U181" i="12"/>
  <c r="Y181" i="12" s="1"/>
  <c r="N222" i="8"/>
  <c r="V181" i="12"/>
  <c r="Z181" i="12" s="1"/>
  <c r="AG229" i="12"/>
  <c r="AH229" i="12"/>
  <c r="AJ229" i="12" s="1"/>
  <c r="R270" i="8"/>
  <c r="V176" i="12"/>
  <c r="Z176" i="12" s="1"/>
  <c r="N217" i="8"/>
  <c r="L217" i="8"/>
  <c r="U176" i="12"/>
  <c r="Y176" i="12" s="1"/>
  <c r="C381" i="8"/>
  <c r="S246" i="8"/>
  <c r="AK205" i="12"/>
  <c r="AM205" i="12" s="1"/>
  <c r="AL205" i="12"/>
  <c r="AN205" i="12" s="1"/>
  <c r="W17" i="13"/>
  <c r="AA17" i="13" s="1"/>
  <c r="X17" i="13"/>
  <c r="AB17" i="13" s="1"/>
  <c r="W61" i="3"/>
  <c r="AA61" i="3" s="1"/>
  <c r="X61" i="3"/>
  <c r="AB61" i="3" s="1"/>
  <c r="I474" i="8"/>
  <c r="AH61" i="15"/>
  <c r="AJ61" i="15" s="1"/>
  <c r="AG61" i="15"/>
  <c r="C465" i="8"/>
  <c r="R383" i="12"/>
  <c r="J424" i="8"/>
  <c r="P288" i="8"/>
  <c r="C435" i="8"/>
  <c r="S287" i="12"/>
  <c r="AC287" i="12" s="1"/>
  <c r="G328" i="8"/>
  <c r="F328" i="8"/>
  <c r="T287" i="12"/>
  <c r="AD287" i="12" s="1"/>
  <c r="AG300" i="12"/>
  <c r="AI300" i="12" s="1"/>
  <c r="R341" i="8"/>
  <c r="AH300" i="12"/>
  <c r="AJ300" i="12" s="1"/>
  <c r="N498" i="8"/>
  <c r="L498" i="8"/>
  <c r="U457" i="12"/>
  <c r="Y457" i="12" s="1"/>
  <c r="V457" i="12"/>
  <c r="Z457" i="12" s="1"/>
  <c r="H429" i="8"/>
  <c r="Q327" i="8"/>
  <c r="W286" i="12"/>
  <c r="AA286" i="12" s="1"/>
  <c r="X286" i="12"/>
  <c r="O327" i="8"/>
  <c r="K420" i="8"/>
  <c r="K505" i="8"/>
  <c r="AL151" i="12"/>
  <c r="AK151" i="12"/>
  <c r="AM151" i="12" s="1"/>
  <c r="S192" i="8"/>
  <c r="C345" i="8"/>
  <c r="M332" i="8"/>
  <c r="I501" i="8"/>
  <c r="AH38" i="3"/>
  <c r="AJ38" i="3" s="1"/>
  <c r="AG38" i="3"/>
  <c r="AI38" i="3" s="1"/>
  <c r="AG54" i="15"/>
  <c r="AH54" i="15"/>
  <c r="AJ54" i="15" s="1"/>
  <c r="H142" i="8"/>
  <c r="C329" i="8"/>
  <c r="AL375" i="12"/>
  <c r="AN375" i="12" s="1"/>
  <c r="AK375" i="12"/>
  <c r="AM375" i="12" s="1"/>
  <c r="S416" i="8"/>
  <c r="R35" i="15"/>
  <c r="AH345" i="12"/>
  <c r="AJ345" i="12" s="1"/>
  <c r="R386" i="8"/>
  <c r="AG345" i="12"/>
  <c r="L389" i="8"/>
  <c r="U348" i="12"/>
  <c r="Y348" i="12" s="1"/>
  <c r="N389" i="8"/>
  <c r="V348" i="12"/>
  <c r="Z348" i="12" s="1"/>
  <c r="H146" i="8"/>
  <c r="R89" i="3"/>
  <c r="W23" i="3"/>
  <c r="AA23" i="3" s="1"/>
  <c r="X23" i="3"/>
  <c r="AB23" i="3" s="1"/>
  <c r="I360" i="8"/>
  <c r="X45" i="3"/>
  <c r="AB45" i="3" s="1"/>
  <c r="W45" i="3"/>
  <c r="AA45" i="3" s="1"/>
  <c r="AK405" i="12"/>
  <c r="AM405" i="12" s="1"/>
  <c r="AL405" i="12"/>
  <c r="AN405" i="12" s="1"/>
  <c r="S446" i="8"/>
  <c r="G245" i="8"/>
  <c r="S204" i="12"/>
  <c r="AC204" i="12" s="1"/>
  <c r="T204" i="12"/>
  <c r="AD204" i="12" s="1"/>
  <c r="F245" i="8"/>
  <c r="M207" i="8"/>
  <c r="Q353" i="8"/>
  <c r="W312" i="12"/>
  <c r="AA312" i="12" s="1"/>
  <c r="O353" i="8"/>
  <c r="X312" i="12"/>
  <c r="AB312" i="12" s="1"/>
  <c r="J518" i="8"/>
  <c r="R477" i="12"/>
  <c r="K155" i="8"/>
  <c r="AG74" i="3"/>
  <c r="AI74" i="3" s="1"/>
  <c r="AH74" i="3"/>
  <c r="AJ74" i="3" s="1"/>
  <c r="V73" i="3"/>
  <c r="Z73" i="3" s="1"/>
  <c r="U73" i="3"/>
  <c r="X191" i="12"/>
  <c r="AB191" i="12" s="1"/>
  <c r="Q232" i="8"/>
  <c r="W191" i="12"/>
  <c r="AA191" i="12" s="1"/>
  <c r="O232" i="8"/>
  <c r="U39" i="14"/>
  <c r="Y39" i="14" s="1"/>
  <c r="V39" i="14"/>
  <c r="Z39" i="14" s="1"/>
  <c r="Q67" i="8"/>
  <c r="O67" i="8"/>
  <c r="W26" i="12"/>
  <c r="AA26" i="12" s="1"/>
  <c r="X26" i="12"/>
  <c r="AB26" i="12" s="1"/>
  <c r="R16" i="3"/>
  <c r="AH152" i="12"/>
  <c r="AJ152" i="12" s="1"/>
  <c r="AG152" i="12"/>
  <c r="R193" i="8"/>
  <c r="P78" i="8"/>
  <c r="C289" i="8"/>
  <c r="K437" i="8"/>
  <c r="J176" i="8"/>
  <c r="R135" i="12"/>
  <c r="R16" i="12"/>
  <c r="J57" i="8"/>
  <c r="T9" i="15"/>
  <c r="AD9" i="15" s="1"/>
  <c r="S9" i="15"/>
  <c r="AC9" i="15" s="1"/>
  <c r="H303" i="8"/>
  <c r="AK248" i="12"/>
  <c r="AM248" i="12" s="1"/>
  <c r="S289" i="8"/>
  <c r="AL248" i="12"/>
  <c r="AN248" i="12" s="1"/>
  <c r="P284" i="8"/>
  <c r="I64" i="8"/>
  <c r="C317" i="8"/>
  <c r="C215" i="8"/>
  <c r="P189" i="8"/>
  <c r="D536" i="8"/>
  <c r="AH200" i="12"/>
  <c r="AJ200" i="12" s="1"/>
  <c r="AG200" i="12"/>
  <c r="AI200" i="12" s="1"/>
  <c r="R241" i="8"/>
  <c r="C66" i="8"/>
  <c r="P373" i="8"/>
  <c r="V55" i="3"/>
  <c r="Z55" i="3" s="1"/>
  <c r="U55" i="3"/>
  <c r="Y55" i="3" s="1"/>
  <c r="I285" i="8"/>
  <c r="C122" i="8"/>
  <c r="U53" i="3"/>
  <c r="Y53" i="3" s="1"/>
  <c r="V53" i="3"/>
  <c r="Z53" i="3" s="1"/>
  <c r="I213" i="8"/>
  <c r="AG97" i="3"/>
  <c r="AI97" i="3" s="1"/>
  <c r="AH97" i="3"/>
  <c r="AJ97" i="3" s="1"/>
  <c r="H191" i="8"/>
  <c r="D240" i="8"/>
  <c r="C107" i="8"/>
  <c r="E174" i="8"/>
  <c r="AL349" i="12"/>
  <c r="AN349" i="12" s="1"/>
  <c r="AK349" i="12"/>
  <c r="AM349" i="12" s="1"/>
  <c r="S390" i="8"/>
  <c r="P303" i="8"/>
  <c r="R40" i="12"/>
  <c r="J81" i="8"/>
  <c r="K422" i="8"/>
  <c r="E100" i="8"/>
  <c r="H516" i="8"/>
  <c r="K256" i="8"/>
  <c r="J113" i="8"/>
  <c r="R72" i="12"/>
  <c r="R31" i="14"/>
  <c r="P283" i="8"/>
  <c r="D387" i="8"/>
  <c r="L297" i="8"/>
  <c r="U256" i="12"/>
  <c r="Y256" i="12" s="1"/>
  <c r="N297" i="8"/>
  <c r="V256" i="12"/>
  <c r="Z256" i="12" s="1"/>
  <c r="R42" i="14"/>
  <c r="AH44" i="14"/>
  <c r="AJ44" i="14" s="1"/>
  <c r="AG44" i="14"/>
  <c r="X170" i="12"/>
  <c r="AB170" i="12" s="1"/>
  <c r="W170" i="12"/>
  <c r="AA170" i="12" s="1"/>
  <c r="O211" i="8"/>
  <c r="Q211" i="8"/>
  <c r="V81" i="3"/>
  <c r="Z81" i="3" s="1"/>
  <c r="U81" i="3"/>
  <c r="Y81" i="3" s="1"/>
  <c r="N475" i="8"/>
  <c r="L475" i="8"/>
  <c r="V434" i="12"/>
  <c r="Z434" i="12" s="1"/>
  <c r="U434" i="12"/>
  <c r="Y434" i="12" s="1"/>
  <c r="AK53" i="12"/>
  <c r="AM53" i="12" s="1"/>
  <c r="S94" i="8"/>
  <c r="AL53" i="12"/>
  <c r="AN53" i="12" s="1"/>
  <c r="AG332" i="12"/>
  <c r="AI332" i="12" s="1"/>
  <c r="AH332" i="12"/>
  <c r="AJ332" i="12" s="1"/>
  <c r="R373" i="8"/>
  <c r="H378" i="8"/>
  <c r="E520" i="8"/>
  <c r="H491" i="8"/>
  <c r="D410" i="8"/>
  <c r="T342" i="12"/>
  <c r="AD342" i="12" s="1"/>
  <c r="G383" i="8"/>
  <c r="F383" i="8"/>
  <c r="S342" i="12"/>
  <c r="AH267" i="12"/>
  <c r="AJ267" i="12" s="1"/>
  <c r="AG267" i="12"/>
  <c r="AI267" i="12" s="1"/>
  <c r="R308" i="8"/>
  <c r="R510" i="12"/>
  <c r="J551" i="8"/>
  <c r="K229" i="8"/>
  <c r="S240" i="12"/>
  <c r="AC240" i="12" s="1"/>
  <c r="G281" i="8"/>
  <c r="T240" i="12"/>
  <c r="AD240" i="12" s="1"/>
  <c r="F281" i="8"/>
  <c r="S83" i="8"/>
  <c r="AK42" i="12"/>
  <c r="AM42" i="12" s="1"/>
  <c r="AL42" i="12"/>
  <c r="AN42" i="12" s="1"/>
  <c r="AK297" i="12"/>
  <c r="AM297" i="12" s="1"/>
  <c r="S338" i="8"/>
  <c r="AL297" i="12"/>
  <c r="AN297" i="12" s="1"/>
  <c r="AG13" i="13"/>
  <c r="AH13" i="13"/>
  <c r="AJ13" i="13" s="1"/>
  <c r="AL73" i="3"/>
  <c r="AN73" i="3" s="1"/>
  <c r="AK73" i="3"/>
  <c r="AM73" i="3" s="1"/>
  <c r="Q543" i="8"/>
  <c r="X502" i="12"/>
  <c r="AB502" i="12" s="1"/>
  <c r="O543" i="8"/>
  <c r="W502" i="12"/>
  <c r="AA502" i="12" s="1"/>
  <c r="V24" i="14"/>
  <c r="Z24" i="14" s="1"/>
  <c r="U24" i="14"/>
  <c r="Y24" i="14" s="1"/>
  <c r="I49" i="8"/>
  <c r="AG291" i="12"/>
  <c r="AI291" i="12" s="1"/>
  <c r="R332" i="8"/>
  <c r="AH291" i="12"/>
  <c r="AJ291" i="12" s="1"/>
  <c r="J329" i="8"/>
  <c r="R288" i="12"/>
  <c r="U25" i="15"/>
  <c r="Y25" i="15" s="1"/>
  <c r="V25" i="15"/>
  <c r="Z25" i="15" s="1"/>
  <c r="I165" i="8"/>
  <c r="D181" i="8"/>
  <c r="M205" i="8"/>
  <c r="S53" i="8"/>
  <c r="AK12" i="12"/>
  <c r="AM12" i="12" s="1"/>
  <c r="AL12" i="12"/>
  <c r="AN12" i="12" s="1"/>
  <c r="V14" i="15"/>
  <c r="Z14" i="15" s="1"/>
  <c r="U14" i="15"/>
  <c r="Y14" i="15" s="1"/>
  <c r="R243" i="8"/>
  <c r="AG202" i="12"/>
  <c r="AH202" i="12"/>
  <c r="AJ202" i="12" s="1"/>
  <c r="AG11" i="13"/>
  <c r="AH11" i="13"/>
  <c r="AJ11" i="13" s="1"/>
  <c r="P550" i="8"/>
  <c r="P156" i="8"/>
  <c r="R100" i="12"/>
  <c r="J141" i="8"/>
  <c r="P290" i="8"/>
  <c r="K222" i="8"/>
  <c r="L157" i="8"/>
  <c r="N157" i="8"/>
  <c r="V116" i="12"/>
  <c r="Z116" i="12" s="1"/>
  <c r="U116" i="12"/>
  <c r="Y116" i="12" s="1"/>
  <c r="K496" i="8"/>
  <c r="K184" i="8"/>
  <c r="C391" i="8"/>
  <c r="AK61" i="3"/>
  <c r="AM61" i="3" s="1"/>
  <c r="AL61" i="3"/>
  <c r="AN61" i="3" s="1"/>
  <c r="X24" i="15"/>
  <c r="W24" i="15"/>
  <c r="AA24" i="15" s="1"/>
  <c r="I80" i="8"/>
  <c r="AG11" i="14"/>
  <c r="AI11" i="14" s="1"/>
  <c r="AH11" i="14"/>
  <c r="AJ11" i="14" s="1"/>
  <c r="D342" i="8"/>
  <c r="AH101" i="15"/>
  <c r="AJ101" i="15" s="1"/>
  <c r="AG101" i="15"/>
  <c r="C474" i="8"/>
  <c r="J508" i="8"/>
  <c r="R467" i="12"/>
  <c r="AH183" i="12"/>
  <c r="AJ183" i="12" s="1"/>
  <c r="AG183" i="12"/>
  <c r="R224" i="8"/>
  <c r="H105" i="8"/>
  <c r="R364" i="12"/>
  <c r="J405" i="8"/>
  <c r="AK15" i="13"/>
  <c r="AM15" i="13" s="1"/>
  <c r="AL15" i="13"/>
  <c r="AN15" i="13" s="1"/>
  <c r="K166" i="8"/>
  <c r="R94" i="3"/>
  <c r="AL30" i="13"/>
  <c r="AN30" i="13" s="1"/>
  <c r="AK30" i="13"/>
  <c r="AM30" i="13" s="1"/>
  <c r="O88" i="8"/>
  <c r="Q88" i="8"/>
  <c r="X47" i="12"/>
  <c r="AB47" i="12" s="1"/>
  <c r="W47" i="12"/>
  <c r="AA47" i="12" s="1"/>
  <c r="S323" i="8"/>
  <c r="AK282" i="12"/>
  <c r="AM282" i="12" s="1"/>
  <c r="AL282" i="12"/>
  <c r="AN282" i="12" s="1"/>
  <c r="X250" i="12"/>
  <c r="AB250" i="12" s="1"/>
  <c r="O291" i="8"/>
  <c r="W250" i="12"/>
  <c r="AA250" i="12" s="1"/>
  <c r="Q291" i="8"/>
  <c r="C102" i="8"/>
  <c r="K412" i="8"/>
  <c r="M130" i="8"/>
  <c r="K135" i="8"/>
  <c r="F175" i="8"/>
  <c r="G175" i="8"/>
  <c r="T134" i="12"/>
  <c r="AD134" i="12" s="1"/>
  <c r="S134" i="12"/>
  <c r="D91" i="8"/>
  <c r="M136" i="8"/>
  <c r="E422" i="8"/>
  <c r="I245" i="8"/>
  <c r="O266" i="8"/>
  <c r="Q266" i="8"/>
  <c r="W225" i="12"/>
  <c r="AA225" i="12" s="1"/>
  <c r="X225" i="12"/>
  <c r="C385" i="8"/>
  <c r="M252" i="8"/>
  <c r="R52" i="3"/>
  <c r="M249" i="8"/>
  <c r="AK343" i="12"/>
  <c r="AM343" i="12" s="1"/>
  <c r="S384" i="8"/>
  <c r="AL343" i="12"/>
  <c r="AN343" i="12" s="1"/>
  <c r="D511" i="8"/>
  <c r="E404" i="8"/>
  <c r="U294" i="12"/>
  <c r="Y294" i="12" s="1"/>
  <c r="N335" i="8"/>
  <c r="L335" i="8"/>
  <c r="V294" i="12"/>
  <c r="Z294" i="12" s="1"/>
  <c r="AG19" i="13"/>
  <c r="AH19" i="13"/>
  <c r="AJ19" i="13" s="1"/>
  <c r="H73" i="8"/>
  <c r="R51" i="8"/>
  <c r="AG10" i="12"/>
  <c r="AI10" i="12" s="1"/>
  <c r="AH10" i="12"/>
  <c r="AJ10" i="12" s="1"/>
  <c r="M358" i="8"/>
  <c r="J517" i="8"/>
  <c r="R476" i="12"/>
  <c r="AL31" i="13"/>
  <c r="AN31" i="13" s="1"/>
  <c r="AK31" i="13"/>
  <c r="AM31" i="13" s="1"/>
  <c r="I496" i="8"/>
  <c r="E502" i="8"/>
  <c r="X59" i="15"/>
  <c r="AB59" i="15" s="1"/>
  <c r="W59" i="15"/>
  <c r="AA59" i="15" s="1"/>
  <c r="R224" i="12"/>
  <c r="J265" i="8"/>
  <c r="V219" i="12"/>
  <c r="N260" i="8"/>
  <c r="U219" i="12"/>
  <c r="Y219" i="12" s="1"/>
  <c r="L260" i="8"/>
  <c r="K297" i="8"/>
  <c r="AG409" i="12"/>
  <c r="AI409" i="12" s="1"/>
  <c r="R450" i="8"/>
  <c r="AH409" i="12"/>
  <c r="AJ409" i="12" s="1"/>
  <c r="O262" i="8"/>
  <c r="Q262" i="8"/>
  <c r="X221" i="12"/>
  <c r="AB221" i="12" s="1"/>
  <c r="W221" i="12"/>
  <c r="AA221" i="12" s="1"/>
  <c r="I536" i="8"/>
  <c r="D153" i="8"/>
  <c r="E155" i="8"/>
  <c r="R54" i="8"/>
  <c r="AH13" i="12"/>
  <c r="AJ13" i="12" s="1"/>
  <c r="AG13" i="12"/>
  <c r="AI13" i="12" s="1"/>
  <c r="E255" i="8"/>
  <c r="R39" i="14"/>
  <c r="T87" i="3"/>
  <c r="AD87" i="3" s="1"/>
  <c r="S87" i="3"/>
  <c r="AG105" i="15"/>
  <c r="AH105" i="15"/>
  <c r="AJ105" i="15" s="1"/>
  <c r="D98" i="8"/>
  <c r="I546" i="8"/>
  <c r="J412" i="8"/>
  <c r="R371" i="12"/>
  <c r="V105" i="3"/>
  <c r="Z105" i="3" s="1"/>
  <c r="U105" i="3"/>
  <c r="Y105" i="3" s="1"/>
  <c r="H262" i="8"/>
  <c r="G182" i="8"/>
  <c r="S141" i="12"/>
  <c r="AC141" i="12" s="1"/>
  <c r="T141" i="12"/>
  <c r="AD141" i="12" s="1"/>
  <c r="F182" i="8"/>
  <c r="D226" i="8"/>
  <c r="C115" i="8"/>
  <c r="R90" i="3"/>
  <c r="G433" i="8"/>
  <c r="S392" i="12"/>
  <c r="AC392" i="12" s="1"/>
  <c r="F433" i="8"/>
  <c r="T392" i="12"/>
  <c r="AD392" i="12" s="1"/>
  <c r="M365" i="8"/>
  <c r="V274" i="12"/>
  <c r="Z274" i="12" s="1"/>
  <c r="N315" i="8"/>
  <c r="L315" i="8"/>
  <c r="U274" i="12"/>
  <c r="Y274" i="12" s="1"/>
  <c r="U57" i="3"/>
  <c r="Y57" i="3" s="1"/>
  <c r="V57" i="3"/>
  <c r="Z57" i="3" s="1"/>
  <c r="E504" i="8"/>
  <c r="V9" i="3"/>
  <c r="Z9" i="3" s="1"/>
  <c r="U9" i="3"/>
  <c r="Y9" i="3" s="1"/>
  <c r="L55" i="8"/>
  <c r="V14" i="12"/>
  <c r="Z14" i="12" s="1"/>
  <c r="U14" i="12"/>
  <c r="Y14" i="12" s="1"/>
  <c r="N55" i="8"/>
  <c r="M437" i="8"/>
  <c r="E73" i="8"/>
  <c r="D309" i="8"/>
  <c r="F106" i="8"/>
  <c r="T65" i="12"/>
  <c r="AD65" i="12" s="1"/>
  <c r="G106" i="8"/>
  <c r="S65" i="12"/>
  <c r="AC65" i="12" s="1"/>
  <c r="K290" i="8"/>
  <c r="R8" i="14"/>
  <c r="AK403" i="12"/>
  <c r="AM403" i="12" s="1"/>
  <c r="AL403" i="12"/>
  <c r="AN403" i="12" s="1"/>
  <c r="S444" i="8"/>
  <c r="AL24" i="3"/>
  <c r="AN24" i="3" s="1"/>
  <c r="AK24" i="3"/>
  <c r="AM24" i="3" s="1"/>
  <c r="H448" i="8"/>
  <c r="J299" i="8"/>
  <c r="R258" i="12"/>
  <c r="AL71" i="15"/>
  <c r="AN71" i="15" s="1"/>
  <c r="AK71" i="15"/>
  <c r="AM71" i="15" s="1"/>
  <c r="K406" i="8"/>
  <c r="R197" i="12"/>
  <c r="J238" i="8"/>
  <c r="C407" i="8"/>
  <c r="M251" i="8"/>
  <c r="AH98" i="15"/>
  <c r="AJ98" i="15" s="1"/>
  <c r="AG98" i="15"/>
  <c r="P378" i="8"/>
  <c r="S91" i="8"/>
  <c r="AL50" i="12"/>
  <c r="AN50" i="12" s="1"/>
  <c r="AK50" i="12"/>
  <c r="AM50" i="12" s="1"/>
  <c r="M160" i="8"/>
  <c r="P428" i="8"/>
  <c r="R299" i="12"/>
  <c r="J340" i="8"/>
  <c r="E408" i="8"/>
  <c r="R247" i="12"/>
  <c r="J288" i="8"/>
  <c r="F145" i="8"/>
  <c r="T104" i="12"/>
  <c r="AD104" i="12" s="1"/>
  <c r="S104" i="12"/>
  <c r="AC104" i="12" s="1"/>
  <c r="G145" i="8"/>
  <c r="M372" i="8"/>
  <c r="H330" i="8"/>
  <c r="W8" i="13"/>
  <c r="AA8" i="13" s="1"/>
  <c r="X8" i="13"/>
  <c r="AB8" i="13" s="1"/>
  <c r="R434" i="12"/>
  <c r="J475" i="8"/>
  <c r="D368" i="8"/>
  <c r="P54" i="8"/>
  <c r="R125" i="12"/>
  <c r="J166" i="8"/>
  <c r="I500" i="8"/>
  <c r="AL11" i="14"/>
  <c r="AN11" i="14" s="1"/>
  <c r="AK11" i="14"/>
  <c r="P63" i="8"/>
  <c r="R416" i="12"/>
  <c r="J457" i="8"/>
  <c r="M147" i="8"/>
  <c r="K210" i="8"/>
  <c r="AG95" i="3"/>
  <c r="AH95" i="3"/>
  <c r="AJ95" i="3" s="1"/>
  <c r="AK45" i="12"/>
  <c r="AM45" i="12" s="1"/>
  <c r="AL45" i="12"/>
  <c r="AN45" i="12" s="1"/>
  <c r="S86" i="8"/>
  <c r="C487" i="8"/>
  <c r="AH60" i="3"/>
  <c r="AJ60" i="3" s="1"/>
  <c r="AG60" i="3"/>
  <c r="AI60" i="3" s="1"/>
  <c r="E153" i="8"/>
  <c r="AG35" i="14"/>
  <c r="AI35" i="14" s="1"/>
  <c r="AH35" i="14"/>
  <c r="AJ35" i="14" s="1"/>
  <c r="R40" i="3"/>
  <c r="M513" i="8"/>
  <c r="I258" i="8"/>
  <c r="E118" i="8"/>
  <c r="D149" i="8"/>
  <c r="D343" i="8"/>
  <c r="G273" i="8"/>
  <c r="S232" i="12"/>
  <c r="AC232" i="12" s="1"/>
  <c r="F273" i="8"/>
  <c r="T232" i="12"/>
  <c r="AD232" i="12" s="1"/>
  <c r="AK49" i="3"/>
  <c r="AM49" i="3" s="1"/>
  <c r="AL49" i="3"/>
  <c r="AN49" i="3" s="1"/>
  <c r="M392" i="8"/>
  <c r="E160" i="8"/>
  <c r="P480" i="8"/>
  <c r="U347" i="12"/>
  <c r="Y347" i="12" s="1"/>
  <c r="L388" i="8"/>
  <c r="V347" i="12"/>
  <c r="Z347" i="12" s="1"/>
  <c r="N388" i="8"/>
  <c r="K318" i="8"/>
  <c r="G474" i="8"/>
  <c r="S433" i="12"/>
  <c r="AC433" i="12" s="1"/>
  <c r="F474" i="8"/>
  <c r="T433" i="12"/>
  <c r="AD433" i="12" s="1"/>
  <c r="E387" i="8"/>
  <c r="AL137" i="12"/>
  <c r="AN137" i="12" s="1"/>
  <c r="S178" i="8"/>
  <c r="AK137" i="12"/>
  <c r="AM137" i="12" s="1"/>
  <c r="S463" i="8"/>
  <c r="AK422" i="12"/>
  <c r="AM422" i="12" s="1"/>
  <c r="AL422" i="12"/>
  <c r="U94" i="3"/>
  <c r="Y94" i="3" s="1"/>
  <c r="V94" i="3"/>
  <c r="Z94" i="3" s="1"/>
  <c r="E508" i="8"/>
  <c r="F57" i="8"/>
  <c r="S16" i="12"/>
  <c r="AC16" i="12" s="1"/>
  <c r="T16" i="12"/>
  <c r="AD16" i="12" s="1"/>
  <c r="G57" i="8"/>
  <c r="C404" i="8"/>
  <c r="V23" i="14"/>
  <c r="Z23" i="14" s="1"/>
  <c r="U23" i="14"/>
  <c r="Y23" i="14" s="1"/>
  <c r="D248" i="8"/>
  <c r="C516" i="8"/>
  <c r="K385" i="8"/>
  <c r="AK15" i="14"/>
  <c r="AM15" i="14" s="1"/>
  <c r="AL15" i="14"/>
  <c r="AN15" i="14" s="1"/>
  <c r="K509" i="8"/>
  <c r="P335" i="8"/>
  <c r="R410" i="8"/>
  <c r="AH369" i="12"/>
  <c r="AJ369" i="12" s="1"/>
  <c r="AG369" i="12"/>
  <c r="AI369" i="12" s="1"/>
  <c r="F552" i="8"/>
  <c r="S511" i="12"/>
  <c r="AC511" i="12" s="1"/>
  <c r="T511" i="12"/>
  <c r="AD511" i="12" s="1"/>
  <c r="G552" i="8"/>
  <c r="D222" i="8"/>
  <c r="S371" i="12"/>
  <c r="AC371" i="12" s="1"/>
  <c r="T371" i="12"/>
  <c r="AD371" i="12" s="1"/>
  <c r="F412" i="8"/>
  <c r="G412" i="8"/>
  <c r="O430" i="8"/>
  <c r="W389" i="12"/>
  <c r="AA389" i="12" s="1"/>
  <c r="X389" i="12"/>
  <c r="AB389" i="12" s="1"/>
  <c r="Q430" i="8"/>
  <c r="AG20" i="14"/>
  <c r="AH20" i="14"/>
  <c r="AJ20" i="14" s="1"/>
  <c r="V182" i="12"/>
  <c r="Z182" i="12" s="1"/>
  <c r="U182" i="12"/>
  <c r="Y182" i="12" s="1"/>
  <c r="N223" i="8"/>
  <c r="L223" i="8"/>
  <c r="G513" i="8"/>
  <c r="S472" i="12"/>
  <c r="AC472" i="12" s="1"/>
  <c r="F513" i="8"/>
  <c r="T472" i="12"/>
  <c r="AD472" i="12" s="1"/>
  <c r="W142" i="12"/>
  <c r="AA142" i="12" s="1"/>
  <c r="O183" i="8"/>
  <c r="X142" i="12"/>
  <c r="AB142" i="12" s="1"/>
  <c r="Q183" i="8"/>
  <c r="D157" i="8"/>
  <c r="X98" i="15"/>
  <c r="AB98" i="15" s="1"/>
  <c r="W98" i="15"/>
  <c r="AA98" i="15" s="1"/>
  <c r="C175" i="8"/>
  <c r="AK73" i="12"/>
  <c r="AM73" i="12" s="1"/>
  <c r="AL73" i="12"/>
  <c r="AN73" i="12" s="1"/>
  <c r="S114" i="8"/>
  <c r="U30" i="12"/>
  <c r="Y30" i="12" s="1"/>
  <c r="L71" i="8"/>
  <c r="V30" i="12"/>
  <c r="N71" i="8"/>
  <c r="C417" i="8"/>
  <c r="N88" i="8"/>
  <c r="U47" i="12"/>
  <c r="Y47" i="12" s="1"/>
  <c r="L88" i="8"/>
  <c r="V47" i="12"/>
  <c r="Z47" i="12" s="1"/>
  <c r="S72" i="8"/>
  <c r="AK31" i="12"/>
  <c r="AM31" i="12" s="1"/>
  <c r="AL31" i="12"/>
  <c r="AN31" i="12" s="1"/>
  <c r="U34" i="3"/>
  <c r="Y34" i="3" s="1"/>
  <c r="V34" i="3"/>
  <c r="Z34" i="3" s="1"/>
  <c r="R13" i="15"/>
  <c r="H189" i="8"/>
  <c r="AK141" i="12"/>
  <c r="AM141" i="12" s="1"/>
  <c r="S182" i="8"/>
  <c r="AL141" i="12"/>
  <c r="AN141" i="12" s="1"/>
  <c r="E261" i="8"/>
  <c r="J66" i="8"/>
  <c r="R25" i="12"/>
  <c r="J266" i="8"/>
  <c r="R225" i="12"/>
  <c r="D88" i="8"/>
  <c r="C498" i="8"/>
  <c r="P514" i="8"/>
  <c r="J442" i="8"/>
  <c r="R401" i="12"/>
  <c r="K467" i="8"/>
  <c r="M124" i="8"/>
  <c r="W380" i="12"/>
  <c r="AA380" i="12" s="1"/>
  <c r="O421" i="8"/>
  <c r="Q421" i="8"/>
  <c r="X380" i="12"/>
  <c r="AB380" i="12" s="1"/>
  <c r="X103" i="3"/>
  <c r="AB103" i="3" s="1"/>
  <c r="W103" i="3"/>
  <c r="AA103" i="3" s="1"/>
  <c r="AK185" i="12"/>
  <c r="AM185" i="12" s="1"/>
  <c r="AL185" i="12"/>
  <c r="AN185" i="12" s="1"/>
  <c r="S226" i="8"/>
  <c r="AG44" i="3"/>
  <c r="AI44" i="3" s="1"/>
  <c r="AH44" i="3"/>
  <c r="AJ44" i="3" s="1"/>
  <c r="V119" i="12"/>
  <c r="Z119" i="12" s="1"/>
  <c r="N160" i="8"/>
  <c r="U119" i="12"/>
  <c r="Y119" i="12" s="1"/>
  <c r="L160" i="8"/>
  <c r="C114" i="8"/>
  <c r="U67" i="15"/>
  <c r="Y67" i="15" s="1"/>
  <c r="V67" i="15"/>
  <c r="Z67" i="15" s="1"/>
  <c r="AL40" i="15"/>
  <c r="AN40" i="15" s="1"/>
  <c r="AK40" i="15"/>
  <c r="AM40" i="15" s="1"/>
  <c r="U311" i="12"/>
  <c r="Y311" i="12" s="1"/>
  <c r="L352" i="8"/>
  <c r="N352" i="8"/>
  <c r="V311" i="12"/>
  <c r="Z311" i="12" s="1"/>
  <c r="X24" i="12"/>
  <c r="AB24" i="12" s="1"/>
  <c r="W24" i="12"/>
  <c r="AA24" i="12" s="1"/>
  <c r="Q65" i="8"/>
  <c r="O65" i="8"/>
  <c r="X52" i="3"/>
  <c r="AB52" i="3" s="1"/>
  <c r="W52" i="3"/>
  <c r="AA52" i="3" s="1"/>
  <c r="W29" i="12"/>
  <c r="AA29" i="12" s="1"/>
  <c r="O70" i="8"/>
  <c r="X29" i="12"/>
  <c r="AB29" i="12" s="1"/>
  <c r="Q70" i="8"/>
  <c r="L139" i="8"/>
  <c r="U98" i="12"/>
  <c r="Y98" i="12" s="1"/>
  <c r="N139" i="8"/>
  <c r="V98" i="12"/>
  <c r="M66" i="8"/>
  <c r="M361" i="8"/>
  <c r="H62" i="8"/>
  <c r="K514" i="8"/>
  <c r="I495" i="8"/>
  <c r="M535" i="8"/>
  <c r="C140" i="8"/>
  <c r="S516" i="8"/>
  <c r="AL475" i="12"/>
  <c r="AN475" i="12" s="1"/>
  <c r="AK475" i="12"/>
  <c r="AM475" i="12" s="1"/>
  <c r="D200" i="8"/>
  <c r="H439" i="8"/>
  <c r="S256" i="8"/>
  <c r="AL215" i="12"/>
  <c r="AN215" i="12" s="1"/>
  <c r="AK215" i="12"/>
  <c r="AM215" i="12" s="1"/>
  <c r="Q450" i="8"/>
  <c r="O450" i="8"/>
  <c r="X409" i="12"/>
  <c r="AB409" i="12" s="1"/>
  <c r="W409" i="12"/>
  <c r="AA409" i="12" s="1"/>
  <c r="C246" i="8"/>
  <c r="K141" i="8"/>
  <c r="E48" i="8"/>
  <c r="AK262" i="12"/>
  <c r="AM262" i="12" s="1"/>
  <c r="AL262" i="12"/>
  <c r="AN262" i="12" s="1"/>
  <c r="S303" i="8"/>
  <c r="M405" i="8"/>
  <c r="AL28" i="14"/>
  <c r="AN28" i="14" s="1"/>
  <c r="AK28" i="14"/>
  <c r="AM28" i="14" s="1"/>
  <c r="E107" i="8"/>
  <c r="J359" i="8"/>
  <c r="R318" i="12"/>
  <c r="P199" i="8"/>
  <c r="AL36" i="14"/>
  <c r="AN36" i="14" s="1"/>
  <c r="AK36" i="14"/>
  <c r="AM36" i="14" s="1"/>
  <c r="J346" i="8"/>
  <c r="R305" i="12"/>
  <c r="R427" i="12"/>
  <c r="J468" i="8"/>
  <c r="AH56" i="12"/>
  <c r="AJ56" i="12" s="1"/>
  <c r="R97" i="8"/>
  <c r="AG56" i="12"/>
  <c r="AI56" i="12" s="1"/>
  <c r="AH79" i="15"/>
  <c r="AJ79" i="15" s="1"/>
  <c r="AG79" i="15"/>
  <c r="AI79" i="15" s="1"/>
  <c r="H522" i="8"/>
  <c r="I141" i="8"/>
  <c r="M196" i="8"/>
  <c r="P399" i="8"/>
  <c r="U64" i="3"/>
  <c r="Y64" i="3" s="1"/>
  <c r="V64" i="3"/>
  <c r="Z64" i="3" s="1"/>
  <c r="AG18" i="16"/>
  <c r="AH18" i="16"/>
  <c r="AJ18" i="16" s="1"/>
  <c r="X67" i="3"/>
  <c r="W67" i="3"/>
  <c r="AA67" i="3" s="1"/>
  <c r="C432" i="8"/>
  <c r="E80" i="8"/>
  <c r="H114" i="8"/>
  <c r="R55" i="12"/>
  <c r="J96" i="8"/>
  <c r="R22" i="16"/>
  <c r="G346" i="8"/>
  <c r="S305" i="12"/>
  <c r="AC305" i="12" s="1"/>
  <c r="F346" i="8"/>
  <c r="T305" i="12"/>
  <c r="AD305" i="12" s="1"/>
  <c r="H488" i="8"/>
  <c r="R50" i="15"/>
  <c r="R27" i="14"/>
  <c r="H221" i="8"/>
  <c r="X62" i="12"/>
  <c r="AB62" i="12" s="1"/>
  <c r="Q103" i="8"/>
  <c r="O103" i="8"/>
  <c r="W62" i="12"/>
  <c r="AA62" i="12" s="1"/>
  <c r="J168" i="8"/>
  <c r="R127" i="12"/>
  <c r="AK87" i="15"/>
  <c r="AM87" i="15" s="1"/>
  <c r="AL87" i="15"/>
  <c r="AN87" i="15" s="1"/>
  <c r="AL428" i="12"/>
  <c r="AN428" i="12" s="1"/>
  <c r="S469" i="8"/>
  <c r="AK428" i="12"/>
  <c r="AM428" i="12" s="1"/>
  <c r="W159" i="12"/>
  <c r="AA159" i="12" s="1"/>
  <c r="O200" i="8"/>
  <c r="Q200" i="8"/>
  <c r="X159" i="12"/>
  <c r="AB159" i="12" s="1"/>
  <c r="N186" i="8"/>
  <c r="L186" i="8"/>
  <c r="U145" i="12"/>
  <c r="Y145" i="12" s="1"/>
  <c r="V145" i="12"/>
  <c r="AL291" i="12"/>
  <c r="AN291" i="12" s="1"/>
  <c r="AK291" i="12"/>
  <c r="AM291" i="12" s="1"/>
  <c r="S332" i="8"/>
  <c r="E95" i="8"/>
  <c r="D292" i="8"/>
  <c r="I392" i="8"/>
  <c r="R100" i="15"/>
  <c r="S24" i="13"/>
  <c r="AC24" i="13" s="1"/>
  <c r="T24" i="13"/>
  <c r="AD24" i="13" s="1"/>
  <c r="P487" i="8"/>
  <c r="E177" i="8"/>
  <c r="P66" i="8"/>
  <c r="W343" i="12"/>
  <c r="AA343" i="12" s="1"/>
  <c r="O384" i="8"/>
  <c r="X343" i="12"/>
  <c r="AB343" i="12" s="1"/>
  <c r="Q384" i="8"/>
  <c r="K538" i="8"/>
  <c r="S304" i="12"/>
  <c r="AC304" i="12" s="1"/>
  <c r="F345" i="8"/>
  <c r="T304" i="12"/>
  <c r="AD304" i="12" s="1"/>
  <c r="G345" i="8"/>
  <c r="J72" i="8"/>
  <c r="R31" i="12"/>
  <c r="AK21" i="13"/>
  <c r="AM21" i="13" s="1"/>
  <c r="AL21" i="13"/>
  <c r="AN21" i="13" s="1"/>
  <c r="E157" i="8"/>
  <c r="J414" i="8"/>
  <c r="R373" i="12"/>
  <c r="AG176" i="12"/>
  <c r="R217" i="8"/>
  <c r="AH176" i="12"/>
  <c r="AJ176" i="12" s="1"/>
  <c r="U16" i="3"/>
  <c r="Y16" i="3" s="1"/>
  <c r="V16" i="3"/>
  <c r="Z16" i="3" s="1"/>
  <c r="V255" i="12"/>
  <c r="L296" i="8"/>
  <c r="U255" i="12"/>
  <c r="Y255" i="12" s="1"/>
  <c r="N296" i="8"/>
  <c r="P471" i="8"/>
  <c r="S473" i="8"/>
  <c r="AK432" i="12"/>
  <c r="AM432" i="12" s="1"/>
  <c r="AL432" i="12"/>
  <c r="T44" i="12"/>
  <c r="AD44" i="12" s="1"/>
  <c r="G85" i="8"/>
  <c r="S44" i="12"/>
  <c r="AC44" i="12" s="1"/>
  <c r="F85" i="8"/>
  <c r="I463" i="8"/>
  <c r="E291" i="8"/>
  <c r="R133" i="12"/>
  <c r="J174" i="8"/>
  <c r="R78" i="15"/>
  <c r="R128" i="12"/>
  <c r="J169" i="8"/>
  <c r="K165" i="8"/>
  <c r="D110" i="8"/>
  <c r="W74" i="3"/>
  <c r="AA74" i="3" s="1"/>
  <c r="X74" i="3"/>
  <c r="AB74" i="3" s="1"/>
  <c r="S451" i="8"/>
  <c r="AK410" i="12"/>
  <c r="AM410" i="12" s="1"/>
  <c r="AL410" i="12"/>
  <c r="AN410" i="12" s="1"/>
  <c r="G465" i="8"/>
  <c r="S424" i="12"/>
  <c r="AC424" i="12" s="1"/>
  <c r="F465" i="8"/>
  <c r="T424" i="12"/>
  <c r="AD424" i="12" s="1"/>
  <c r="M486" i="8"/>
  <c r="V32" i="13"/>
  <c r="Z32" i="13" s="1"/>
  <c r="U32" i="13"/>
  <c r="Y32" i="13" s="1"/>
  <c r="R402" i="12"/>
  <c r="J443" i="8"/>
  <c r="C371" i="8"/>
  <c r="J189" i="8"/>
  <c r="R148" i="12"/>
  <c r="D256" i="8"/>
  <c r="D187" i="8"/>
  <c r="AK65" i="12"/>
  <c r="AM65" i="12" s="1"/>
  <c r="S106" i="8"/>
  <c r="AL65" i="12"/>
  <c r="AN65" i="12" s="1"/>
  <c r="AG279" i="12"/>
  <c r="R320" i="8"/>
  <c r="AH279" i="12"/>
  <c r="AJ279" i="12" s="1"/>
  <c r="C48" i="8"/>
  <c r="AG42" i="3"/>
  <c r="AI42" i="3" s="1"/>
  <c r="AH42" i="3"/>
  <c r="AJ42" i="3" s="1"/>
  <c r="L447" i="8"/>
  <c r="U406" i="12"/>
  <c r="Y406" i="12" s="1"/>
  <c r="N447" i="8"/>
  <c r="V406" i="12"/>
  <c r="Z406" i="12" s="1"/>
  <c r="O466" i="8"/>
  <c r="Q466" i="8"/>
  <c r="X425" i="12"/>
  <c r="AB425" i="12" s="1"/>
  <c r="W425" i="12"/>
  <c r="AA425" i="12" s="1"/>
  <c r="K145" i="8"/>
  <c r="Q313" i="8"/>
  <c r="O313" i="8"/>
  <c r="X272" i="12"/>
  <c r="AB272" i="12" s="1"/>
  <c r="W272" i="12"/>
  <c r="AA272" i="12" s="1"/>
  <c r="V12" i="15"/>
  <c r="U12" i="15"/>
  <c r="Y12" i="15" s="1"/>
  <c r="O417" i="8"/>
  <c r="W376" i="12"/>
  <c r="AA376" i="12" s="1"/>
  <c r="Q417" i="8"/>
  <c r="X376" i="12"/>
  <c r="AB376" i="12" s="1"/>
  <c r="K169" i="8"/>
  <c r="U19" i="15"/>
  <c r="Y19" i="15" s="1"/>
  <c r="V19" i="15"/>
  <c r="Z19" i="15" s="1"/>
  <c r="P546" i="8"/>
  <c r="E108" i="8"/>
  <c r="U153" i="12"/>
  <c r="Y153" i="12" s="1"/>
  <c r="V153" i="12"/>
  <c r="Z153" i="12" s="1"/>
  <c r="L194" i="8"/>
  <c r="N194" i="8"/>
  <c r="T44" i="14"/>
  <c r="AD44" i="14" s="1"/>
  <c r="S44" i="14"/>
  <c r="AC44" i="14" s="1"/>
  <c r="AG432" i="12"/>
  <c r="AH432" i="12"/>
  <c r="AJ432" i="12" s="1"/>
  <c r="R473" i="8"/>
  <c r="W192" i="12"/>
  <c r="AA192" i="12" s="1"/>
  <c r="X192" i="12"/>
  <c r="AB192" i="12" s="1"/>
  <c r="O233" i="8"/>
  <c r="Q233" i="8"/>
  <c r="AL333" i="12"/>
  <c r="AN333" i="12" s="1"/>
  <c r="S374" i="8"/>
  <c r="AK333" i="12"/>
  <c r="AM333" i="12" s="1"/>
  <c r="O156" i="8"/>
  <c r="W115" i="12"/>
  <c r="AA115" i="12" s="1"/>
  <c r="X115" i="12"/>
  <c r="Q156" i="8"/>
  <c r="M451" i="8"/>
  <c r="AL47" i="15"/>
  <c r="AN47" i="15" s="1"/>
  <c r="AK47" i="15"/>
  <c r="AM47" i="15" s="1"/>
  <c r="E103" i="8"/>
  <c r="Q377" i="8"/>
  <c r="O377" i="8"/>
  <c r="W336" i="12"/>
  <c r="AA336" i="12" s="1"/>
  <c r="X336" i="12"/>
  <c r="R89" i="12"/>
  <c r="J130" i="8"/>
  <c r="K356" i="8"/>
  <c r="E459" i="8"/>
  <c r="W145" i="12"/>
  <c r="AA145" i="12" s="1"/>
  <c r="X145" i="12"/>
  <c r="AB145" i="12" s="1"/>
  <c r="Q186" i="8"/>
  <c r="O186" i="8"/>
  <c r="M477" i="8"/>
  <c r="J304" i="8"/>
  <c r="R263" i="12"/>
  <c r="D118" i="8"/>
  <c r="C87" i="8"/>
  <c r="N165" i="8"/>
  <c r="V124" i="12"/>
  <c r="Z124" i="12" s="1"/>
  <c r="U124" i="12"/>
  <c r="Y124" i="12" s="1"/>
  <c r="L165" i="8"/>
  <c r="AK17" i="13"/>
  <c r="AM17" i="13" s="1"/>
  <c r="AL17" i="13"/>
  <c r="AN17" i="13" s="1"/>
  <c r="C398" i="8"/>
  <c r="D508" i="8"/>
  <c r="R20" i="14"/>
  <c r="C81" i="8"/>
  <c r="P81" i="8"/>
  <c r="N471" i="8"/>
  <c r="L471" i="8"/>
  <c r="V430" i="12"/>
  <c r="U430" i="12"/>
  <c r="Y430" i="12" s="1"/>
  <c r="K394" i="8"/>
  <c r="M540" i="8"/>
  <c r="AH22" i="13"/>
  <c r="AJ22" i="13" s="1"/>
  <c r="AG22" i="13"/>
  <c r="AI22" i="13" s="1"/>
  <c r="E241" i="8"/>
  <c r="U280" i="12"/>
  <c r="Y280" i="12" s="1"/>
  <c r="L321" i="8"/>
  <c r="V280" i="12"/>
  <c r="Z280" i="12" s="1"/>
  <c r="N321" i="8"/>
  <c r="D231" i="8"/>
  <c r="V27" i="3"/>
  <c r="Z27" i="3" s="1"/>
  <c r="U27" i="3"/>
  <c r="Y27" i="3" s="1"/>
  <c r="S21" i="13"/>
  <c r="AC21" i="13" s="1"/>
  <c r="T21" i="13"/>
  <c r="AD21" i="13" s="1"/>
  <c r="O540" i="8"/>
  <c r="W499" i="12"/>
  <c r="AA499" i="12" s="1"/>
  <c r="X499" i="12"/>
  <c r="AB499" i="12" s="1"/>
  <c r="Q540" i="8"/>
  <c r="P255" i="8"/>
  <c r="I68" i="8"/>
  <c r="AG262" i="12"/>
  <c r="AI262" i="12" s="1"/>
  <c r="AH262" i="12"/>
  <c r="AJ262" i="12" s="1"/>
  <c r="R303" i="8"/>
  <c r="N451" i="8"/>
  <c r="V410" i="12"/>
  <c r="Z410" i="12" s="1"/>
  <c r="L451" i="8"/>
  <c r="U410" i="12"/>
  <c r="Y410" i="12" s="1"/>
  <c r="C502" i="8"/>
  <c r="I207" i="8"/>
  <c r="S148" i="12"/>
  <c r="AC148" i="12" s="1"/>
  <c r="F189" i="8"/>
  <c r="G189" i="8"/>
  <c r="T148" i="12"/>
  <c r="AD148" i="12" s="1"/>
  <c r="AG380" i="12"/>
  <c r="R421" i="8"/>
  <c r="AH380" i="12"/>
  <c r="AJ380" i="12" s="1"/>
  <c r="X55" i="3"/>
  <c r="AB55" i="3" s="1"/>
  <c r="W55" i="3"/>
  <c r="AA55" i="3" s="1"/>
  <c r="M273" i="8"/>
  <c r="W281" i="12"/>
  <c r="AA281" i="12" s="1"/>
  <c r="Q322" i="8"/>
  <c r="X281" i="12"/>
  <c r="AB281" i="12" s="1"/>
  <c r="O322" i="8"/>
  <c r="I446" i="8"/>
  <c r="C154" i="8"/>
  <c r="AK102" i="3"/>
  <c r="AM102" i="3" s="1"/>
  <c r="AL102" i="3"/>
  <c r="AN102" i="3" s="1"/>
  <c r="J314" i="8"/>
  <c r="R273" i="12"/>
  <c r="M144" i="8"/>
  <c r="I310" i="8"/>
  <c r="Q120" i="8"/>
  <c r="O120" i="8"/>
  <c r="X79" i="12"/>
  <c r="AB79" i="12" s="1"/>
  <c r="W79" i="12"/>
  <c r="AA79" i="12" s="1"/>
  <c r="S187" i="8"/>
  <c r="AL146" i="12"/>
  <c r="AN146" i="12" s="1"/>
  <c r="AK146" i="12"/>
  <c r="AM146" i="12" s="1"/>
  <c r="W143" i="12"/>
  <c r="AA143" i="12" s="1"/>
  <c r="Q184" i="8"/>
  <c r="O184" i="8"/>
  <c r="X143" i="12"/>
  <c r="AB143" i="12" s="1"/>
  <c r="AH122" i="12"/>
  <c r="AJ122" i="12" s="1"/>
  <c r="R163" i="8"/>
  <c r="AG122" i="12"/>
  <c r="AI122" i="12" s="1"/>
  <c r="K354" i="8"/>
  <c r="C165" i="8"/>
  <c r="K77" i="8"/>
  <c r="E384" i="8"/>
  <c r="H486" i="8"/>
  <c r="O438" i="8"/>
  <c r="X397" i="12"/>
  <c r="AB397" i="12" s="1"/>
  <c r="Q438" i="8"/>
  <c r="W397" i="12"/>
  <c r="AA397" i="12" s="1"/>
  <c r="T76" i="15"/>
  <c r="AD76" i="15" s="1"/>
  <c r="S76" i="15"/>
  <c r="AC76" i="15" s="1"/>
  <c r="AH387" i="12"/>
  <c r="AJ387" i="12" s="1"/>
  <c r="AG387" i="12"/>
  <c r="AI387" i="12" s="1"/>
  <c r="R428" i="8"/>
  <c r="C411" i="8"/>
  <c r="M507" i="8"/>
  <c r="D120" i="8"/>
  <c r="AL494" i="12"/>
  <c r="AN494" i="12" s="1"/>
  <c r="AK494" i="12"/>
  <c r="AM494" i="12" s="1"/>
  <c r="S535" i="8"/>
  <c r="H489" i="8"/>
  <c r="R26" i="15"/>
  <c r="K488" i="8"/>
  <c r="D188" i="8"/>
  <c r="T36" i="12"/>
  <c r="AD36" i="12" s="1"/>
  <c r="G77" i="8"/>
  <c r="F77" i="8"/>
  <c r="S36" i="12"/>
  <c r="AC36" i="12" s="1"/>
  <c r="P447" i="8"/>
  <c r="H531" i="8"/>
  <c r="AH114" i="12"/>
  <c r="AJ114" i="12" s="1"/>
  <c r="AG114" i="12"/>
  <c r="R155" i="8"/>
  <c r="M193" i="8"/>
  <c r="V252" i="12"/>
  <c r="Z252" i="12" s="1"/>
  <c r="N293" i="8"/>
  <c r="L293" i="8"/>
  <c r="U252" i="12"/>
  <c r="Y252" i="12" s="1"/>
  <c r="C387" i="8"/>
  <c r="K248" i="8"/>
  <c r="M84" i="8"/>
  <c r="T249" i="12"/>
  <c r="AD249" i="12" s="1"/>
  <c r="S249" i="12"/>
  <c r="AC249" i="12" s="1"/>
  <c r="F290" i="8"/>
  <c r="G290" i="8"/>
  <c r="R92" i="3"/>
  <c r="U28" i="13"/>
  <c r="Y28" i="13" s="1"/>
  <c r="V28" i="13"/>
  <c r="Z28" i="13" s="1"/>
  <c r="R25" i="14"/>
  <c r="D171" i="8"/>
  <c r="AK470" i="12"/>
  <c r="AM470" i="12" s="1"/>
  <c r="AL470" i="12"/>
  <c r="AN470" i="12" s="1"/>
  <c r="S511" i="8"/>
  <c r="M426" i="8"/>
  <c r="AK221" i="12"/>
  <c r="AM221" i="12" s="1"/>
  <c r="AL221" i="12"/>
  <c r="AN221" i="12" s="1"/>
  <c r="S262" i="8"/>
  <c r="R474" i="12"/>
  <c r="J515" i="8"/>
  <c r="K382" i="8"/>
  <c r="L348" i="8"/>
  <c r="V307" i="12"/>
  <c r="Z307" i="12" s="1"/>
  <c r="U307" i="12"/>
  <c r="Y307" i="12" s="1"/>
  <c r="N348" i="8"/>
  <c r="W15" i="3"/>
  <c r="AA15" i="3" s="1"/>
  <c r="X15" i="3"/>
  <c r="AB15" i="3" s="1"/>
  <c r="X46" i="14"/>
  <c r="AB46" i="14" s="1"/>
  <c r="W46" i="14"/>
  <c r="AA46" i="14" s="1"/>
  <c r="P118" i="8"/>
  <c r="R29" i="3"/>
  <c r="D467" i="8"/>
  <c r="E305" i="8"/>
  <c r="E332" i="8"/>
  <c r="D298" i="8"/>
  <c r="AK51" i="12"/>
  <c r="AM51" i="12" s="1"/>
  <c r="S92" i="8"/>
  <c r="AL51" i="12"/>
  <c r="AN51" i="12" s="1"/>
  <c r="C492" i="8"/>
  <c r="U35" i="3"/>
  <c r="Y35" i="3" s="1"/>
  <c r="V35" i="3"/>
  <c r="Z35" i="3" s="1"/>
  <c r="U399" i="12"/>
  <c r="Y399" i="12" s="1"/>
  <c r="V399" i="12"/>
  <c r="Z399" i="12" s="1"/>
  <c r="L440" i="8"/>
  <c r="N440" i="8"/>
  <c r="AH41" i="3"/>
  <c r="AJ41" i="3" s="1"/>
  <c r="AG41" i="3"/>
  <c r="AI41" i="3" s="1"/>
  <c r="R331" i="12"/>
  <c r="J372" i="8"/>
  <c r="P384" i="8"/>
  <c r="J366" i="8"/>
  <c r="R325" i="12"/>
  <c r="C535" i="8"/>
  <c r="AH27" i="3"/>
  <c r="AJ27" i="3" s="1"/>
  <c r="AG27" i="3"/>
  <c r="AI27" i="3" s="1"/>
  <c r="AG88" i="3"/>
  <c r="AI88" i="3" s="1"/>
  <c r="AH88" i="3"/>
  <c r="AJ88" i="3" s="1"/>
  <c r="AL8" i="3"/>
  <c r="AN8" i="3" s="1"/>
  <c r="AK8" i="3"/>
  <c r="AM8" i="3" s="1"/>
  <c r="S469" i="12"/>
  <c r="AC469" i="12" s="1"/>
  <c r="F510" i="8"/>
  <c r="G510" i="8"/>
  <c r="T469" i="12"/>
  <c r="AD469" i="12" s="1"/>
  <c r="U30" i="3"/>
  <c r="Y30" i="3" s="1"/>
  <c r="V30" i="3"/>
  <c r="Z30" i="3" s="1"/>
  <c r="V394" i="12"/>
  <c r="Z394" i="12" s="1"/>
  <c r="U394" i="12"/>
  <c r="Y394" i="12" s="1"/>
  <c r="N435" i="8"/>
  <c r="L435" i="8"/>
  <c r="M52" i="8"/>
  <c r="W87" i="15"/>
  <c r="AA87" i="15" s="1"/>
  <c r="X87" i="15"/>
  <c r="AB87" i="15" s="1"/>
  <c r="C436" i="8"/>
  <c r="AH105" i="3"/>
  <c r="AJ105" i="3" s="1"/>
  <c r="AG105" i="3"/>
  <c r="AI105" i="3" s="1"/>
  <c r="H419" i="8"/>
  <c r="R44" i="15"/>
  <c r="M73" i="8"/>
  <c r="K450" i="8"/>
  <c r="X230" i="12"/>
  <c r="AB230" i="12" s="1"/>
  <c r="O271" i="8"/>
  <c r="Q271" i="8"/>
  <c r="W230" i="12"/>
  <c r="AA230" i="12" s="1"/>
  <c r="G242" i="8"/>
  <c r="T201" i="12"/>
  <c r="AD201" i="12" s="1"/>
  <c r="S201" i="12"/>
  <c r="F242" i="8"/>
  <c r="R454" i="8"/>
  <c r="AG413" i="12"/>
  <c r="AI413" i="12" s="1"/>
  <c r="AH413" i="12"/>
  <c r="AJ413" i="12" s="1"/>
  <c r="X471" i="12"/>
  <c r="AB471" i="12" s="1"/>
  <c r="Q512" i="8"/>
  <c r="W471" i="12"/>
  <c r="AA471" i="12" s="1"/>
  <c r="O512" i="8"/>
  <c r="K170" i="8"/>
  <c r="I202" i="8"/>
  <c r="K365" i="8"/>
  <c r="S371" i="8"/>
  <c r="AL330" i="12"/>
  <c r="AN330" i="12" s="1"/>
  <c r="AK330" i="12"/>
  <c r="AM330" i="12" s="1"/>
  <c r="K378" i="8"/>
  <c r="AL233" i="12"/>
  <c r="AN233" i="12" s="1"/>
  <c r="S274" i="8"/>
  <c r="AK233" i="12"/>
  <c r="AM233" i="12" s="1"/>
  <c r="P77" i="8"/>
  <c r="H212" i="8"/>
  <c r="H405" i="8"/>
  <c r="C110" i="8"/>
  <c r="W173" i="12"/>
  <c r="AA173" i="12" s="1"/>
  <c r="O214" i="8"/>
  <c r="X173" i="12"/>
  <c r="AB173" i="12" s="1"/>
  <c r="Q214" i="8"/>
  <c r="C461" i="8"/>
  <c r="C421" i="8"/>
  <c r="AL467" i="12"/>
  <c r="AN467" i="12" s="1"/>
  <c r="AK467" i="12"/>
  <c r="AM467" i="12" s="1"/>
  <c r="S508" i="8"/>
  <c r="R435" i="8"/>
  <c r="AH394" i="12"/>
  <c r="AJ394" i="12" s="1"/>
  <c r="AG394" i="12"/>
  <c r="AI394" i="12" s="1"/>
  <c r="P358" i="8"/>
  <c r="P403" i="8"/>
  <c r="AL487" i="12"/>
  <c r="AN487" i="12" s="1"/>
  <c r="S528" i="8"/>
  <c r="AK487" i="12"/>
  <c r="AM487" i="12" s="1"/>
  <c r="I84" i="8"/>
  <c r="AK19" i="3"/>
  <c r="AM19" i="3" s="1"/>
  <c r="AL19" i="3"/>
  <c r="AN19" i="3" s="1"/>
  <c r="AH414" i="12"/>
  <c r="AJ414" i="12" s="1"/>
  <c r="AG414" i="12"/>
  <c r="AI414" i="12" s="1"/>
  <c r="R455" i="8"/>
  <c r="D486" i="8"/>
  <c r="K398" i="8"/>
  <c r="D213" i="8"/>
  <c r="U77" i="3"/>
  <c r="Y77" i="3" s="1"/>
  <c r="V77" i="3"/>
  <c r="Z77" i="3" s="1"/>
  <c r="K220" i="8"/>
  <c r="M326" i="8"/>
  <c r="W490" i="12"/>
  <c r="AA490" i="12" s="1"/>
  <c r="X490" i="12"/>
  <c r="AB490" i="12" s="1"/>
  <c r="Q531" i="8"/>
  <c r="O531" i="8"/>
  <c r="N266" i="8"/>
  <c r="V225" i="12"/>
  <c r="U225" i="12"/>
  <c r="Y225" i="12" s="1"/>
  <c r="L266" i="8"/>
  <c r="J332" i="8"/>
  <c r="R291" i="12"/>
  <c r="C503" i="8"/>
  <c r="U13" i="12"/>
  <c r="Y13" i="12" s="1"/>
  <c r="L54" i="8"/>
  <c r="N54" i="8"/>
  <c r="V13" i="12"/>
  <c r="Z13" i="12" s="1"/>
  <c r="D202" i="8"/>
  <c r="S287" i="8"/>
  <c r="AK246" i="12"/>
  <c r="AM246" i="12" s="1"/>
  <c r="AL246" i="12"/>
  <c r="AN246" i="12" s="1"/>
  <c r="AG32" i="12"/>
  <c r="AI32" i="12" s="1"/>
  <c r="R73" i="8"/>
  <c r="AH32" i="12"/>
  <c r="AJ32" i="12" s="1"/>
  <c r="P126" i="8"/>
  <c r="O202" i="8"/>
  <c r="W161" i="12"/>
  <c r="AA161" i="12" s="1"/>
  <c r="Q202" i="8"/>
  <c r="X161" i="12"/>
  <c r="AB161" i="12" s="1"/>
  <c r="X15" i="16"/>
  <c r="AB15" i="16" s="1"/>
  <c r="W15" i="16"/>
  <c r="AA15" i="16" s="1"/>
  <c r="G272" i="8"/>
  <c r="S231" i="12"/>
  <c r="AC231" i="12" s="1"/>
  <c r="F272" i="8"/>
  <c r="T231" i="12"/>
  <c r="AD231" i="12" s="1"/>
  <c r="D498" i="8"/>
  <c r="AK65" i="3"/>
  <c r="AL65" i="3"/>
  <c r="AN65" i="3" s="1"/>
  <c r="S117" i="8"/>
  <c r="AL76" i="12"/>
  <c r="AN76" i="12" s="1"/>
  <c r="AK76" i="12"/>
  <c r="AM76" i="12" s="1"/>
  <c r="T340" i="12"/>
  <c r="AD340" i="12" s="1"/>
  <c r="S340" i="12"/>
  <c r="AC340" i="12" s="1"/>
  <c r="F381" i="8"/>
  <c r="G381" i="8"/>
  <c r="C533" i="8"/>
  <c r="P142" i="8"/>
  <c r="R180" i="12"/>
  <c r="J221" i="8"/>
  <c r="R182" i="8"/>
  <c r="AH141" i="12"/>
  <c r="AJ141" i="12" s="1"/>
  <c r="AG141" i="12"/>
  <c r="R73" i="15"/>
  <c r="Q537" i="8"/>
  <c r="X496" i="12"/>
  <c r="AB496" i="12" s="1"/>
  <c r="O537" i="8"/>
  <c r="W496" i="12"/>
  <c r="AA496" i="12" s="1"/>
  <c r="S80" i="12"/>
  <c r="AC80" i="12" s="1"/>
  <c r="F121" i="8"/>
  <c r="G121" i="8"/>
  <c r="T80" i="12"/>
  <c r="AD80" i="12" s="1"/>
  <c r="AK111" i="12"/>
  <c r="AM111" i="12" s="1"/>
  <c r="AL111" i="12"/>
  <c r="AN111" i="12" s="1"/>
  <c r="S152" i="8"/>
  <c r="M520" i="8"/>
  <c r="N372" i="8"/>
  <c r="L372" i="8"/>
  <c r="U331" i="12"/>
  <c r="Y331" i="12" s="1"/>
  <c r="V331" i="12"/>
  <c r="Z331" i="12" s="1"/>
  <c r="S257" i="8"/>
  <c r="AL216" i="12"/>
  <c r="AN216" i="12" s="1"/>
  <c r="AK216" i="12"/>
  <c r="AM216" i="12" s="1"/>
  <c r="AG55" i="3"/>
  <c r="AI55" i="3" s="1"/>
  <c r="AH55" i="3"/>
  <c r="AJ55" i="3" s="1"/>
  <c r="M474" i="8"/>
  <c r="AL444" i="12"/>
  <c r="AN444" i="12" s="1"/>
  <c r="AK444" i="12"/>
  <c r="AM444" i="12" s="1"/>
  <c r="S485" i="8"/>
  <c r="U375" i="12"/>
  <c r="Y375" i="12" s="1"/>
  <c r="N416" i="8"/>
  <c r="V375" i="12"/>
  <c r="Z375" i="12" s="1"/>
  <c r="L416" i="8"/>
  <c r="P173" i="8"/>
  <c r="R18" i="16"/>
  <c r="K315" i="8"/>
  <c r="S510" i="12"/>
  <c r="AC510" i="12" s="1"/>
  <c r="G551" i="8"/>
  <c r="F551" i="8"/>
  <c r="T510" i="12"/>
  <c r="AD510" i="12" s="1"/>
  <c r="I453" i="8"/>
  <c r="J198" i="8"/>
  <c r="R157" i="12"/>
  <c r="AK319" i="12"/>
  <c r="AM319" i="12" s="1"/>
  <c r="AL319" i="12"/>
  <c r="AN319" i="12" s="1"/>
  <c r="S360" i="8"/>
  <c r="D116" i="8"/>
  <c r="I140" i="8"/>
  <c r="AG64" i="15"/>
  <c r="AH64" i="15"/>
  <c r="AJ64" i="15" s="1"/>
  <c r="P228" i="8"/>
  <c r="W21" i="13"/>
  <c r="AA21" i="13" s="1"/>
  <c r="X21" i="13"/>
  <c r="AB21" i="13" s="1"/>
  <c r="P123" i="8"/>
  <c r="L51" i="8"/>
  <c r="V10" i="12"/>
  <c r="Z10" i="12" s="1"/>
  <c r="U10" i="12"/>
  <c r="Y10" i="12" s="1"/>
  <c r="N51" i="8"/>
  <c r="S99" i="3"/>
  <c r="T99" i="3"/>
  <c r="AD99" i="3" s="1"/>
  <c r="V62" i="15"/>
  <c r="Z62" i="15" s="1"/>
  <c r="U62" i="15"/>
  <c r="Y62" i="15" s="1"/>
  <c r="J129" i="8"/>
  <c r="R88" i="12"/>
  <c r="L494" i="8"/>
  <c r="N494" i="8"/>
  <c r="U453" i="12"/>
  <c r="Y453" i="12" s="1"/>
  <c r="V453" i="12"/>
  <c r="Z453" i="12" s="1"/>
  <c r="C330" i="8"/>
  <c r="C61" i="8"/>
  <c r="H341" i="8"/>
  <c r="V229" i="12"/>
  <c r="N270" i="8"/>
  <c r="L270" i="8"/>
  <c r="U229" i="12"/>
  <c r="Y229" i="12" s="1"/>
  <c r="J187" i="8"/>
  <c r="R146" i="12"/>
  <c r="H175" i="8"/>
  <c r="AL416" i="12"/>
  <c r="AN416" i="12" s="1"/>
  <c r="S457" i="8"/>
  <c r="AK416" i="12"/>
  <c r="AM416" i="12" s="1"/>
  <c r="T35" i="14"/>
  <c r="AD35" i="14" s="1"/>
  <c r="S35" i="14"/>
  <c r="AC35" i="14" s="1"/>
  <c r="L70" i="8"/>
  <c r="V29" i="12"/>
  <c r="Z29" i="12" s="1"/>
  <c r="N70" i="8"/>
  <c r="U29" i="12"/>
  <c r="Y29" i="12" s="1"/>
  <c r="AL35" i="3"/>
  <c r="AN35" i="3" s="1"/>
  <c r="AK35" i="3"/>
  <c r="W252" i="12"/>
  <c r="AA252" i="12" s="1"/>
  <c r="O293" i="8"/>
  <c r="X252" i="12"/>
  <c r="AB252" i="12" s="1"/>
  <c r="Q293" i="8"/>
  <c r="D395" i="8"/>
  <c r="H77" i="8"/>
  <c r="M140" i="8"/>
  <c r="P190" i="8"/>
  <c r="R65" i="15"/>
  <c r="AH52" i="12"/>
  <c r="AJ52" i="12" s="1"/>
  <c r="AG52" i="12"/>
  <c r="R93" i="8"/>
  <c r="K494" i="8"/>
  <c r="D62" i="8"/>
  <c r="AK95" i="15"/>
  <c r="AM95" i="15" s="1"/>
  <c r="AL95" i="15"/>
  <c r="AN95" i="15" s="1"/>
  <c r="AL348" i="12"/>
  <c r="AN348" i="12" s="1"/>
  <c r="S389" i="8"/>
  <c r="AK348" i="12"/>
  <c r="AM348" i="12" s="1"/>
  <c r="L536" i="8"/>
  <c r="U495" i="12"/>
  <c r="Y495" i="12" s="1"/>
  <c r="N536" i="8"/>
  <c r="V495" i="12"/>
  <c r="Z495" i="12" s="1"/>
  <c r="S98" i="8"/>
  <c r="AK57" i="12"/>
  <c r="AM57" i="12" s="1"/>
  <c r="AL57" i="12"/>
  <c r="K215" i="8"/>
  <c r="U273" i="12"/>
  <c r="Y273" i="12" s="1"/>
  <c r="L314" i="8"/>
  <c r="N314" i="8"/>
  <c r="V273" i="12"/>
  <c r="Z273" i="12" s="1"/>
  <c r="E544" i="8"/>
  <c r="D336" i="8"/>
  <c r="C340" i="8"/>
  <c r="X467" i="12"/>
  <c r="AB467" i="12" s="1"/>
  <c r="O508" i="8"/>
  <c r="Q508" i="8"/>
  <c r="W467" i="12"/>
  <c r="AA467" i="12" s="1"/>
  <c r="D151" i="8"/>
  <c r="K282" i="8"/>
  <c r="U86" i="15"/>
  <c r="Y86" i="15" s="1"/>
  <c r="V86" i="15"/>
  <c r="Z86" i="15" s="1"/>
  <c r="P139" i="8"/>
  <c r="S357" i="8"/>
  <c r="AL316" i="12"/>
  <c r="AN316" i="12" s="1"/>
  <c r="AK316" i="12"/>
  <c r="AM316" i="12" s="1"/>
  <c r="E245" i="8"/>
  <c r="C248" i="8"/>
  <c r="H251" i="8"/>
  <c r="X449" i="12"/>
  <c r="Q490" i="8"/>
  <c r="O490" i="8"/>
  <c r="W449" i="12"/>
  <c r="AA449" i="12" s="1"/>
  <c r="K288" i="8"/>
  <c r="E127" i="8"/>
  <c r="H399" i="8"/>
  <c r="AG406" i="12"/>
  <c r="AI406" i="12" s="1"/>
  <c r="R447" i="8"/>
  <c r="AH406" i="12"/>
  <c r="AJ406" i="12" s="1"/>
  <c r="C359" i="8"/>
  <c r="E426" i="8"/>
  <c r="E49" i="8"/>
  <c r="K342" i="8"/>
  <c r="C424" i="8"/>
  <c r="I191" i="8"/>
  <c r="U24" i="15"/>
  <c r="Y24" i="15" s="1"/>
  <c r="V24" i="15"/>
  <c r="H459" i="8"/>
  <c r="C544" i="8"/>
  <c r="R82" i="12"/>
  <c r="J123" i="8"/>
  <c r="R262" i="12"/>
  <c r="J303" i="8"/>
  <c r="K95" i="8"/>
  <c r="W42" i="15"/>
  <c r="X42" i="15"/>
  <c r="AB42" i="15" s="1"/>
  <c r="M113" i="8"/>
  <c r="D250" i="8"/>
  <c r="D353" i="8"/>
  <c r="K363" i="8"/>
  <c r="V318" i="12"/>
  <c r="Z318" i="12" s="1"/>
  <c r="U318" i="12"/>
  <c r="Y318" i="12" s="1"/>
  <c r="L359" i="8"/>
  <c r="N359" i="8"/>
  <c r="R404" i="12"/>
  <c r="J445" i="8"/>
  <c r="W17" i="14"/>
  <c r="AA17" i="14" s="1"/>
  <c r="X17" i="14"/>
  <c r="AB17" i="14" s="1"/>
  <c r="X87" i="3"/>
  <c r="AB87" i="3" s="1"/>
  <c r="W87" i="3"/>
  <c r="AA87" i="3" s="1"/>
  <c r="K162" i="8"/>
  <c r="H120" i="8"/>
  <c r="AH76" i="15"/>
  <c r="AJ76" i="15" s="1"/>
  <c r="AG76" i="15"/>
  <c r="J98" i="8"/>
  <c r="R57" i="12"/>
  <c r="AG63" i="12"/>
  <c r="AI63" i="12" s="1"/>
  <c r="R104" i="8"/>
  <c r="AH63" i="12"/>
  <c r="AJ63" i="12" s="1"/>
  <c r="C156" i="8"/>
  <c r="X8" i="3"/>
  <c r="AB8" i="3" s="1"/>
  <c r="W8" i="3"/>
  <c r="AA8" i="3" s="1"/>
  <c r="R498" i="8"/>
  <c r="AG457" i="12"/>
  <c r="AI457" i="12" s="1"/>
  <c r="AH457" i="12"/>
  <c r="AJ457" i="12" s="1"/>
  <c r="U89" i="12"/>
  <c r="Y89" i="12" s="1"/>
  <c r="L130" i="8"/>
  <c r="N130" i="8"/>
  <c r="V89" i="12"/>
  <c r="H139" i="8"/>
  <c r="P350" i="8"/>
  <c r="G454" i="8"/>
  <c r="T413" i="12"/>
  <c r="AD413" i="12" s="1"/>
  <c r="S413" i="12"/>
  <c r="AC413" i="12" s="1"/>
  <c r="F454" i="8"/>
  <c r="S94" i="15"/>
  <c r="AC94" i="15" s="1"/>
  <c r="T94" i="15"/>
  <c r="AD94" i="15" s="1"/>
  <c r="AG84" i="3"/>
  <c r="AI84" i="3" s="1"/>
  <c r="AH84" i="3"/>
  <c r="AJ84" i="3" s="1"/>
  <c r="P180" i="8"/>
  <c r="P262" i="8"/>
  <c r="K537" i="8"/>
  <c r="I197" i="8"/>
  <c r="R26" i="3"/>
  <c r="I376" i="8"/>
  <c r="H311" i="8"/>
  <c r="C75" i="8"/>
  <c r="M448" i="8"/>
  <c r="X153" i="12"/>
  <c r="AB153" i="12" s="1"/>
  <c r="Q194" i="8"/>
  <c r="O194" i="8"/>
  <c r="W153" i="12"/>
  <c r="AA153" i="12" s="1"/>
  <c r="P376" i="8"/>
  <c r="E154" i="8"/>
  <c r="AH98" i="12"/>
  <c r="AJ98" i="12" s="1"/>
  <c r="R139" i="8"/>
  <c r="AG98" i="12"/>
  <c r="AI98" i="12" s="1"/>
  <c r="X16" i="14"/>
  <c r="AB16" i="14" s="1"/>
  <c r="W16" i="14"/>
  <c r="AA16" i="14" s="1"/>
  <c r="X94" i="15"/>
  <c r="AB94" i="15" s="1"/>
  <c r="W94" i="15"/>
  <c r="AA94" i="15" s="1"/>
  <c r="M380" i="8"/>
  <c r="J403" i="8"/>
  <c r="R362" i="12"/>
  <c r="H117" i="8"/>
  <c r="R17" i="16"/>
  <c r="K285" i="8"/>
  <c r="S26" i="13"/>
  <c r="AC26" i="13" s="1"/>
  <c r="T26" i="13"/>
  <c r="AD26" i="13" s="1"/>
  <c r="O419" i="8"/>
  <c r="W378" i="12"/>
  <c r="AA378" i="12" s="1"/>
  <c r="X378" i="12"/>
  <c r="Q419" i="8"/>
  <c r="I115" i="8"/>
  <c r="R36" i="13"/>
  <c r="P104" i="8"/>
  <c r="E366" i="8"/>
  <c r="H360" i="8"/>
  <c r="S385" i="8"/>
  <c r="AK344" i="12"/>
  <c r="AM344" i="12" s="1"/>
  <c r="AL344" i="12"/>
  <c r="AN344" i="12" s="1"/>
  <c r="AK53" i="3"/>
  <c r="AM53" i="3" s="1"/>
  <c r="AL53" i="3"/>
  <c r="AN53" i="3" s="1"/>
  <c r="J261" i="8"/>
  <c r="R220" i="12"/>
  <c r="M521" i="8"/>
  <c r="U282" i="12"/>
  <c r="Y282" i="12" s="1"/>
  <c r="N323" i="8"/>
  <c r="V282" i="12"/>
  <c r="Z282" i="12" s="1"/>
  <c r="L323" i="8"/>
  <c r="E294" i="8"/>
  <c r="O122" i="8"/>
  <c r="X81" i="12"/>
  <c r="AB81" i="12" s="1"/>
  <c r="Q122" i="8"/>
  <c r="W81" i="12"/>
  <c r="AA81" i="12" s="1"/>
  <c r="K338" i="8"/>
  <c r="N415" i="8"/>
  <c r="L415" i="8"/>
  <c r="U374" i="12"/>
  <c r="Y374" i="12" s="1"/>
  <c r="V374" i="12"/>
  <c r="Z374" i="12" s="1"/>
  <c r="I265" i="8"/>
  <c r="C214" i="8"/>
  <c r="H252" i="8"/>
  <c r="AL118" i="12"/>
  <c r="AN118" i="12" s="1"/>
  <c r="S159" i="8"/>
  <c r="AK118" i="12"/>
  <c r="AM118" i="12" s="1"/>
  <c r="K56" i="8"/>
  <c r="O480" i="8"/>
  <c r="Q480" i="8"/>
  <c r="W439" i="12"/>
  <c r="AA439" i="12" s="1"/>
  <c r="X439" i="12"/>
  <c r="AB439" i="12" s="1"/>
  <c r="T302" i="12"/>
  <c r="AD302" i="12" s="1"/>
  <c r="F343" i="8"/>
  <c r="S302" i="12"/>
  <c r="AC302" i="12" s="1"/>
  <c r="G343" i="8"/>
  <c r="C523" i="8"/>
  <c r="D483" i="8"/>
  <c r="T506" i="12"/>
  <c r="AD506" i="12" s="1"/>
  <c r="F547" i="8"/>
  <c r="G547" i="8"/>
  <c r="S506" i="12"/>
  <c r="AC506" i="12" s="1"/>
  <c r="AK45" i="15"/>
  <c r="AM45" i="15" s="1"/>
  <c r="AL45" i="15"/>
  <c r="AN45" i="15" s="1"/>
  <c r="M423" i="8"/>
  <c r="AH40" i="12"/>
  <c r="AJ40" i="12" s="1"/>
  <c r="AG40" i="12"/>
  <c r="AI40" i="12" s="1"/>
  <c r="R81" i="8"/>
  <c r="V17" i="15"/>
  <c r="U17" i="15"/>
  <c r="Y17" i="15" s="1"/>
  <c r="H228" i="8"/>
  <c r="D258" i="8"/>
  <c r="H393" i="8"/>
  <c r="X14" i="16"/>
  <c r="W14" i="16"/>
  <c r="AA14" i="16" s="1"/>
  <c r="X76" i="15"/>
  <c r="AB76" i="15" s="1"/>
  <c r="W76" i="15"/>
  <c r="AA76" i="15" s="1"/>
  <c r="C219" i="8"/>
  <c r="E186" i="8"/>
  <c r="AK31" i="15"/>
  <c r="AM31" i="15" s="1"/>
  <c r="AL31" i="15"/>
  <c r="AN31" i="15" s="1"/>
  <c r="N538" i="8"/>
  <c r="L538" i="8"/>
  <c r="V497" i="12"/>
  <c r="U497" i="12"/>
  <c r="Y497" i="12" s="1"/>
  <c r="O341" i="8"/>
  <c r="W300" i="12"/>
  <c r="AA300" i="12" s="1"/>
  <c r="Q341" i="8"/>
  <c r="X300" i="12"/>
  <c r="AB300" i="12" s="1"/>
  <c r="R214" i="12"/>
  <c r="J255" i="8"/>
  <c r="X54" i="15"/>
  <c r="AB54" i="15" s="1"/>
  <c r="W54" i="15"/>
  <c r="AA54" i="15" s="1"/>
  <c r="X65" i="3"/>
  <c r="AB65" i="3" s="1"/>
  <c r="W65" i="3"/>
  <c r="AA65" i="3" s="1"/>
  <c r="O453" i="8"/>
  <c r="X412" i="12"/>
  <c r="AB412" i="12" s="1"/>
  <c r="Q453" i="8"/>
  <c r="W412" i="12"/>
  <c r="AA412" i="12" s="1"/>
  <c r="K436" i="8"/>
  <c r="AH36" i="12"/>
  <c r="AJ36" i="12" s="1"/>
  <c r="AG36" i="12"/>
  <c r="R77" i="8"/>
  <c r="T11" i="16"/>
  <c r="AD11" i="16" s="1"/>
  <c r="S11" i="16"/>
  <c r="AC11" i="16" s="1"/>
  <c r="H166" i="8"/>
  <c r="R29" i="13"/>
  <c r="AK36" i="3"/>
  <c r="AM36" i="3" s="1"/>
  <c r="AL36" i="3"/>
  <c r="AN36" i="3" s="1"/>
  <c r="G415" i="8"/>
  <c r="T374" i="12"/>
  <c r="AD374" i="12" s="1"/>
  <c r="F415" i="8"/>
  <c r="S374" i="12"/>
  <c r="AC374" i="12" s="1"/>
  <c r="E498" i="8"/>
  <c r="P323" i="8"/>
  <c r="D159" i="8"/>
  <c r="J395" i="8"/>
  <c r="R354" i="12"/>
  <c r="W264" i="12"/>
  <c r="AA264" i="12" s="1"/>
  <c r="X264" i="12"/>
  <c r="AB264" i="12" s="1"/>
  <c r="O305" i="8"/>
  <c r="Q305" i="8"/>
  <c r="I405" i="8"/>
  <c r="O64" i="8"/>
  <c r="W23" i="12"/>
  <c r="AA23" i="12" s="1"/>
  <c r="Q64" i="8"/>
  <c r="X23" i="12"/>
  <c r="AB23" i="12" s="1"/>
  <c r="H338" i="8"/>
  <c r="AH92" i="15"/>
  <c r="AJ92" i="15" s="1"/>
  <c r="AG92" i="15"/>
  <c r="T52" i="3"/>
  <c r="AD52" i="3" s="1"/>
  <c r="S52" i="3"/>
  <c r="AC52" i="3" s="1"/>
  <c r="I522" i="8"/>
  <c r="U13" i="3"/>
  <c r="Y13" i="3" s="1"/>
  <c r="V13" i="3"/>
  <c r="Z13" i="3" s="1"/>
  <c r="AL180" i="12"/>
  <c r="AN180" i="12" s="1"/>
  <c r="AK180" i="12"/>
  <c r="AM180" i="12" s="1"/>
  <c r="S221" i="8"/>
  <c r="H128" i="8"/>
  <c r="AH37" i="14"/>
  <c r="AJ37" i="14" s="1"/>
  <c r="AG37" i="14"/>
  <c r="AI37" i="14" s="1"/>
  <c r="R94" i="15"/>
  <c r="AG21" i="15"/>
  <c r="AH21" i="15"/>
  <c r="AJ21" i="15" s="1"/>
  <c r="M453" i="8"/>
  <c r="C443" i="8"/>
  <c r="AH110" i="12"/>
  <c r="AJ110" i="12" s="1"/>
  <c r="R151" i="8"/>
  <c r="AG110" i="12"/>
  <c r="AI110" i="12" s="1"/>
  <c r="AK25" i="13"/>
  <c r="AM25" i="13" s="1"/>
  <c r="AL25" i="13"/>
  <c r="AN25" i="13" s="1"/>
  <c r="N74" i="8"/>
  <c r="L74" i="8"/>
  <c r="V33" i="12"/>
  <c r="Z33" i="12" s="1"/>
  <c r="U33" i="12"/>
  <c r="Y33" i="12" s="1"/>
  <c r="N540" i="8"/>
  <c r="U499" i="12"/>
  <c r="Y499" i="12" s="1"/>
  <c r="V499" i="12"/>
  <c r="Z499" i="12" s="1"/>
  <c r="L540" i="8"/>
  <c r="AK89" i="12"/>
  <c r="AM89" i="12" s="1"/>
  <c r="S130" i="8"/>
  <c r="AL89" i="12"/>
  <c r="AN89" i="12" s="1"/>
  <c r="H210" i="8"/>
  <c r="S93" i="3"/>
  <c r="T93" i="3"/>
  <c r="AD93" i="3" s="1"/>
  <c r="D196" i="8"/>
  <c r="E278" i="8"/>
  <c r="X34" i="3"/>
  <c r="W34" i="3"/>
  <c r="AA34" i="3" s="1"/>
  <c r="X77" i="3"/>
  <c r="AB77" i="3" s="1"/>
  <c r="W77" i="3"/>
  <c r="AA77" i="3" s="1"/>
  <c r="N135" i="8"/>
  <c r="U94" i="12"/>
  <c r="Y94" i="12" s="1"/>
  <c r="V94" i="12"/>
  <c r="L135" i="8"/>
  <c r="I458" i="8"/>
  <c r="K539" i="8"/>
  <c r="N442" i="8"/>
  <c r="U401" i="12"/>
  <c r="Y401" i="12" s="1"/>
  <c r="V401" i="12"/>
  <c r="L442" i="8"/>
  <c r="J358" i="8"/>
  <c r="R317" i="12"/>
  <c r="I234" i="8"/>
  <c r="M257" i="8"/>
  <c r="V38" i="14"/>
  <c r="Z38" i="14" s="1"/>
  <c r="U38" i="14"/>
  <c r="Y38" i="14" s="1"/>
  <c r="P510" i="8"/>
  <c r="V30" i="15"/>
  <c r="Z30" i="15" s="1"/>
  <c r="U30" i="15"/>
  <c r="Y30" i="15" s="1"/>
  <c r="C434" i="8"/>
  <c r="L269" i="8"/>
  <c r="N269" i="8"/>
  <c r="V228" i="12"/>
  <c r="Z228" i="12" s="1"/>
  <c r="U228" i="12"/>
  <c r="Y228" i="12" s="1"/>
  <c r="P502" i="8"/>
  <c r="W34" i="12"/>
  <c r="AA34" i="12" s="1"/>
  <c r="Q75" i="8"/>
  <c r="O75" i="8"/>
  <c r="X34" i="12"/>
  <c r="AB34" i="12" s="1"/>
  <c r="T69" i="12"/>
  <c r="AD69" i="12" s="1"/>
  <c r="G110" i="8"/>
  <c r="S69" i="12"/>
  <c r="AC69" i="12" s="1"/>
  <c r="F110" i="8"/>
  <c r="AH65" i="15"/>
  <c r="AJ65" i="15" s="1"/>
  <c r="AG65" i="15"/>
  <c r="AI65" i="15" s="1"/>
  <c r="AH203" i="12"/>
  <c r="AJ203" i="12" s="1"/>
  <c r="R244" i="8"/>
  <c r="AG203" i="12"/>
  <c r="O187" i="8"/>
  <c r="X146" i="12"/>
  <c r="AB146" i="12" s="1"/>
  <c r="Q187" i="8"/>
  <c r="W146" i="12"/>
  <c r="AA146" i="12" s="1"/>
  <c r="C113" i="8"/>
  <c r="H411" i="8"/>
  <c r="AK122" i="12"/>
  <c r="AM122" i="12" s="1"/>
  <c r="S163" i="8"/>
  <c r="AL122" i="12"/>
  <c r="AN122" i="12" s="1"/>
  <c r="T15" i="15"/>
  <c r="AD15" i="15" s="1"/>
  <c r="S15" i="15"/>
  <c r="V81" i="15"/>
  <c r="Z81" i="15" s="1"/>
  <c r="U81" i="15"/>
  <c r="Y81" i="15" s="1"/>
  <c r="S381" i="8"/>
  <c r="AK340" i="12"/>
  <c r="AM340" i="12" s="1"/>
  <c r="AL340" i="12"/>
  <c r="AN340" i="12" s="1"/>
  <c r="H499" i="8"/>
  <c r="K142" i="8"/>
  <c r="P239" i="8"/>
  <c r="R539" i="8"/>
  <c r="AG498" i="12"/>
  <c r="AH498" i="12"/>
  <c r="AJ498" i="12" s="1"/>
  <c r="S64" i="8"/>
  <c r="AL23" i="12"/>
  <c r="AN23" i="12" s="1"/>
  <c r="AK23" i="12"/>
  <c r="AM23" i="12" s="1"/>
  <c r="D61" i="8"/>
  <c r="P348" i="8"/>
  <c r="D152" i="8"/>
  <c r="AG86" i="12"/>
  <c r="AH86" i="12"/>
  <c r="AJ86" i="12" s="1"/>
  <c r="R127" i="8"/>
  <c r="J513" i="8"/>
  <c r="R472" i="12"/>
  <c r="L272" i="8"/>
  <c r="V231" i="12"/>
  <c r="Z231" i="12" s="1"/>
  <c r="U231" i="12"/>
  <c r="Y231" i="12" s="1"/>
  <c r="N272" i="8"/>
  <c r="C108" i="8"/>
  <c r="S496" i="12"/>
  <c r="AC496" i="12" s="1"/>
  <c r="F537" i="8"/>
  <c r="T496" i="12"/>
  <c r="AD496" i="12" s="1"/>
  <c r="G537" i="8"/>
  <c r="D92" i="8"/>
  <c r="X36" i="14"/>
  <c r="W36" i="14"/>
  <c r="AA36" i="14" s="1"/>
  <c r="O98" i="8"/>
  <c r="X57" i="12"/>
  <c r="AB57" i="12" s="1"/>
  <c r="W57" i="12"/>
  <c r="AA57" i="12" s="1"/>
  <c r="Q98" i="8"/>
  <c r="T253" i="12"/>
  <c r="AD253" i="12" s="1"/>
  <c r="F294" i="8"/>
  <c r="G294" i="8"/>
  <c r="S253" i="12"/>
  <c r="AC253" i="12" s="1"/>
  <c r="C178" i="8"/>
  <c r="E484" i="8"/>
  <c r="E493" i="8"/>
  <c r="C532" i="8"/>
  <c r="G532" i="8"/>
  <c r="S491" i="12"/>
  <c r="AC491" i="12" s="1"/>
  <c r="F532" i="8"/>
  <c r="T491" i="12"/>
  <c r="AD491" i="12" s="1"/>
  <c r="V96" i="3"/>
  <c r="U96" i="3"/>
  <c r="Y96" i="3" s="1"/>
  <c r="F59" i="8"/>
  <c r="G59" i="8"/>
  <c r="T18" i="12"/>
  <c r="AD18" i="12" s="1"/>
  <c r="S18" i="12"/>
  <c r="U346" i="12"/>
  <c r="Y346" i="12" s="1"/>
  <c r="L387" i="8"/>
  <c r="V346" i="12"/>
  <c r="Z346" i="12" s="1"/>
  <c r="N387" i="8"/>
  <c r="T106" i="12"/>
  <c r="AD106" i="12" s="1"/>
  <c r="G147" i="8"/>
  <c r="F147" i="8"/>
  <c r="S106" i="12"/>
  <c r="AC106" i="12" s="1"/>
  <c r="W357" i="12"/>
  <c r="AA357" i="12" s="1"/>
  <c r="X357" i="12"/>
  <c r="AB357" i="12" s="1"/>
  <c r="O398" i="8"/>
  <c r="Q398" i="8"/>
  <c r="AH467" i="12"/>
  <c r="AJ467" i="12" s="1"/>
  <c r="AG467" i="12"/>
  <c r="R508" i="8"/>
  <c r="V53" i="12"/>
  <c r="Z53" i="12" s="1"/>
  <c r="N94" i="8"/>
  <c r="L94" i="8"/>
  <c r="U53" i="12"/>
  <c r="Y53" i="12" s="1"/>
  <c r="U463" i="12"/>
  <c r="Y463" i="12" s="1"/>
  <c r="L504" i="8"/>
  <c r="V463" i="12"/>
  <c r="Z463" i="12" s="1"/>
  <c r="N504" i="8"/>
  <c r="AL327" i="12"/>
  <c r="AN327" i="12" s="1"/>
  <c r="AK327" i="12"/>
  <c r="AM327" i="12" s="1"/>
  <c r="S368" i="8"/>
  <c r="AG69" i="15"/>
  <c r="AH69" i="15"/>
  <c r="AJ69" i="15" s="1"/>
  <c r="W179" i="12"/>
  <c r="AA179" i="12" s="1"/>
  <c r="O220" i="8"/>
  <c r="X179" i="12"/>
  <c r="AB179" i="12" s="1"/>
  <c r="Q220" i="8"/>
  <c r="P453" i="8"/>
  <c r="E545" i="8"/>
  <c r="T14" i="15"/>
  <c r="AD14" i="15" s="1"/>
  <c r="S14" i="15"/>
  <c r="AK30" i="15"/>
  <c r="AM30" i="15" s="1"/>
  <c r="AL30" i="15"/>
  <c r="AN30" i="15" s="1"/>
  <c r="R20" i="3"/>
  <c r="S27" i="14"/>
  <c r="AC27" i="14" s="1"/>
  <c r="T27" i="14"/>
  <c r="AD27" i="14" s="1"/>
  <c r="AK417" i="12"/>
  <c r="AM417" i="12" s="1"/>
  <c r="S458" i="8"/>
  <c r="AL417" i="12"/>
  <c r="AN417" i="12" s="1"/>
  <c r="G496" i="8"/>
  <c r="S455" i="12"/>
  <c r="AC455" i="12" s="1"/>
  <c r="T455" i="12"/>
  <c r="AD455" i="12" s="1"/>
  <c r="F496" i="8"/>
  <c r="K393" i="8"/>
  <c r="L110" i="8"/>
  <c r="U69" i="12"/>
  <c r="Y69" i="12" s="1"/>
  <c r="V69" i="12"/>
  <c r="N110" i="8"/>
  <c r="M545" i="8"/>
  <c r="K117" i="8"/>
  <c r="S494" i="12"/>
  <c r="AC494" i="12" s="1"/>
  <c r="T494" i="12"/>
  <c r="AD494" i="12" s="1"/>
  <c r="F535" i="8"/>
  <c r="G535" i="8"/>
  <c r="N537" i="8"/>
  <c r="U496" i="12"/>
  <c r="Y496" i="12" s="1"/>
  <c r="L537" i="8"/>
  <c r="V496" i="12"/>
  <c r="Z496" i="12" s="1"/>
  <c r="P431" i="8"/>
  <c r="D354" i="8"/>
  <c r="H437" i="8"/>
  <c r="S317" i="8"/>
  <c r="AK276" i="12"/>
  <c r="AM276" i="12" s="1"/>
  <c r="AL276" i="12"/>
  <c r="AN276" i="12" s="1"/>
  <c r="J388" i="8"/>
  <c r="R347" i="12"/>
  <c r="AG261" i="12"/>
  <c r="AI261" i="12" s="1"/>
  <c r="R302" i="8"/>
  <c r="AH261" i="12"/>
  <c r="AJ261" i="12" s="1"/>
  <c r="C416" i="8"/>
  <c r="T84" i="15"/>
  <c r="AD84" i="15" s="1"/>
  <c r="S84" i="15"/>
  <c r="AC84" i="15" s="1"/>
  <c r="K69" i="8"/>
  <c r="C145" i="8"/>
  <c r="AH38" i="15"/>
  <c r="AJ38" i="15" s="1"/>
  <c r="AG38" i="15"/>
  <c r="W485" i="12"/>
  <c r="AA485" i="12" s="1"/>
  <c r="X485" i="12"/>
  <c r="AB485" i="12" s="1"/>
  <c r="Q526" i="8"/>
  <c r="O526" i="8"/>
  <c r="AH310" i="12"/>
  <c r="AJ310" i="12" s="1"/>
  <c r="AG310" i="12"/>
  <c r="AI310" i="12" s="1"/>
  <c r="R351" i="8"/>
  <c r="U187" i="12"/>
  <c r="Y187" i="12" s="1"/>
  <c r="L228" i="8"/>
  <c r="N228" i="8"/>
  <c r="V187" i="12"/>
  <c r="Z187" i="12" s="1"/>
  <c r="W26" i="13"/>
  <c r="AA26" i="13" s="1"/>
  <c r="X26" i="13"/>
  <c r="D384" i="8"/>
  <c r="K549" i="8"/>
  <c r="H500" i="8"/>
  <c r="R334" i="8"/>
  <c r="AH293" i="12"/>
  <c r="AJ293" i="12" s="1"/>
  <c r="AG293" i="12"/>
  <c r="AI293" i="12" s="1"/>
  <c r="H104" i="8"/>
  <c r="P506" i="8"/>
  <c r="U18" i="15"/>
  <c r="Y18" i="15" s="1"/>
  <c r="V18" i="15"/>
  <c r="C171" i="8"/>
  <c r="K129" i="8"/>
  <c r="D517" i="8"/>
  <c r="W14" i="14"/>
  <c r="AA14" i="14" s="1"/>
  <c r="X14" i="14"/>
  <c r="C92" i="8"/>
  <c r="H462" i="8"/>
  <c r="H384" i="8"/>
  <c r="O335" i="8"/>
  <c r="Q335" i="8"/>
  <c r="X294" i="12"/>
  <c r="AB294" i="12" s="1"/>
  <c r="W294" i="12"/>
  <c r="AA294" i="12" s="1"/>
  <c r="AH54" i="3"/>
  <c r="AJ54" i="3" s="1"/>
  <c r="AG54" i="3"/>
  <c r="AI54" i="3" s="1"/>
  <c r="P112" i="8"/>
  <c r="AH29" i="13"/>
  <c r="AJ29" i="13" s="1"/>
  <c r="AG29" i="13"/>
  <c r="V97" i="3"/>
  <c r="Z97" i="3" s="1"/>
  <c r="U97" i="3"/>
  <c r="Y97" i="3" s="1"/>
  <c r="AK24" i="15"/>
  <c r="AM24" i="15" s="1"/>
  <c r="AL24" i="15"/>
  <c r="AN24" i="15" s="1"/>
  <c r="V107" i="15"/>
  <c r="Z107" i="15" s="1"/>
  <c r="U107" i="15"/>
  <c r="Y107" i="15" s="1"/>
  <c r="W106" i="12"/>
  <c r="AA106" i="12" s="1"/>
  <c r="O147" i="8"/>
  <c r="X106" i="12"/>
  <c r="AB106" i="12" s="1"/>
  <c r="Q147" i="8"/>
  <c r="E146" i="8"/>
  <c r="N53" i="8"/>
  <c r="L53" i="8"/>
  <c r="V12" i="12"/>
  <c r="U12" i="12"/>
  <c r="Y12" i="12" s="1"/>
  <c r="M415" i="8"/>
  <c r="AK169" i="12"/>
  <c r="AM169" i="12" s="1"/>
  <c r="AL169" i="12"/>
  <c r="AN169" i="12" s="1"/>
  <c r="S210" i="8"/>
  <c r="W205" i="12"/>
  <c r="AA205" i="12" s="1"/>
  <c r="O246" i="8"/>
  <c r="Q246" i="8"/>
  <c r="X205" i="12"/>
  <c r="AB205" i="12" s="1"/>
  <c r="C119" i="8"/>
  <c r="AH366" i="12"/>
  <c r="AJ366" i="12" s="1"/>
  <c r="R407" i="8"/>
  <c r="AG366" i="12"/>
  <c r="V263" i="12"/>
  <c r="Z263" i="12" s="1"/>
  <c r="U263" i="12"/>
  <c r="Y263" i="12" s="1"/>
  <c r="N304" i="8"/>
  <c r="L304" i="8"/>
  <c r="R447" i="12"/>
  <c r="J488" i="8"/>
  <c r="M260" i="8"/>
  <c r="M456" i="8"/>
  <c r="K335" i="8"/>
  <c r="P518" i="8"/>
  <c r="C497" i="8"/>
  <c r="K150" i="8"/>
  <c r="M314" i="8"/>
  <c r="E518" i="8"/>
  <c r="AK26" i="13"/>
  <c r="AM26" i="13" s="1"/>
  <c r="AL26" i="13"/>
  <c r="AN26" i="13" s="1"/>
  <c r="K373" i="8"/>
  <c r="J179" i="8"/>
  <c r="R138" i="12"/>
  <c r="H200" i="8"/>
  <c r="R85" i="3"/>
  <c r="K88" i="8"/>
  <c r="C363" i="8"/>
  <c r="E429" i="8"/>
  <c r="AG327" i="12"/>
  <c r="R368" i="8"/>
  <c r="AH327" i="12"/>
  <c r="AJ327" i="12" s="1"/>
  <c r="AH42" i="15"/>
  <c r="AJ42" i="15" s="1"/>
  <c r="AG42" i="15"/>
  <c r="AI42" i="15" s="1"/>
  <c r="I290" i="8"/>
  <c r="D310" i="8"/>
  <c r="X38" i="3"/>
  <c r="AB38" i="3" s="1"/>
  <c r="W38" i="3"/>
  <c r="AA38" i="3" s="1"/>
  <c r="AG16" i="12"/>
  <c r="AI16" i="12" s="1"/>
  <c r="AH16" i="12"/>
  <c r="AJ16" i="12" s="1"/>
  <c r="R57" i="8"/>
  <c r="P412" i="8"/>
  <c r="G232" i="8"/>
  <c r="T191" i="12"/>
  <c r="AD191" i="12" s="1"/>
  <c r="F232" i="8"/>
  <c r="S191" i="12"/>
  <c r="L324" i="8"/>
  <c r="V283" i="12"/>
  <c r="Z283" i="12" s="1"/>
  <c r="U283" i="12"/>
  <c r="Y283" i="12" s="1"/>
  <c r="N324" i="8"/>
  <c r="R11" i="14"/>
  <c r="AH103" i="15"/>
  <c r="AJ103" i="15" s="1"/>
  <c r="AG103" i="15"/>
  <c r="S58" i="12"/>
  <c r="AC58" i="12" s="1"/>
  <c r="G99" i="8"/>
  <c r="F99" i="8"/>
  <c r="T58" i="12"/>
  <c r="AD58" i="12" s="1"/>
  <c r="F187" i="8"/>
  <c r="T146" i="12"/>
  <c r="AD146" i="12" s="1"/>
  <c r="G187" i="8"/>
  <c r="S146" i="12"/>
  <c r="AC146" i="12" s="1"/>
  <c r="W41" i="3"/>
  <c r="AA41" i="3" s="1"/>
  <c r="X41" i="3"/>
  <c r="AB41" i="3" s="1"/>
  <c r="K124" i="8"/>
  <c r="T51" i="3"/>
  <c r="AD51" i="3" s="1"/>
  <c r="S51" i="3"/>
  <c r="R75" i="3"/>
  <c r="AK65" i="15"/>
  <c r="AM65" i="15" s="1"/>
  <c r="AL65" i="15"/>
  <c r="AN65" i="15" s="1"/>
  <c r="C127" i="8"/>
  <c r="N129" i="8"/>
  <c r="L129" i="8"/>
  <c r="V88" i="12"/>
  <c r="Z88" i="12" s="1"/>
  <c r="U88" i="12"/>
  <c r="Y88" i="12" s="1"/>
  <c r="G463" i="8"/>
  <c r="S422" i="12"/>
  <c r="AC422" i="12" s="1"/>
  <c r="F463" i="8"/>
  <c r="T422" i="12"/>
  <c r="AD422" i="12" s="1"/>
  <c r="I61" i="8"/>
  <c r="AK104" i="3"/>
  <c r="AM104" i="3" s="1"/>
  <c r="AL104" i="3"/>
  <c r="AN104" i="3" s="1"/>
  <c r="I158" i="8"/>
  <c r="E197" i="8"/>
  <c r="T10" i="16"/>
  <c r="AD10" i="16" s="1"/>
  <c r="S10" i="16"/>
  <c r="AC10" i="16" s="1"/>
  <c r="U69" i="15"/>
  <c r="Y69" i="15" s="1"/>
  <c r="V69" i="15"/>
  <c r="Z69" i="15" s="1"/>
  <c r="M455" i="8"/>
  <c r="P337" i="8"/>
  <c r="U216" i="12"/>
  <c r="Y216" i="12" s="1"/>
  <c r="L257" i="8"/>
  <c r="N257" i="8"/>
  <c r="V216" i="12"/>
  <c r="J173" i="8"/>
  <c r="R132" i="12"/>
  <c r="P295" i="8"/>
  <c r="S18" i="15"/>
  <c r="AC18" i="15" s="1"/>
  <c r="T18" i="15"/>
  <c r="AD18" i="15" s="1"/>
  <c r="AK357" i="12"/>
  <c r="AM357" i="12" s="1"/>
  <c r="AL357" i="12"/>
  <c r="S398" i="8"/>
  <c r="R48" i="15"/>
  <c r="AL468" i="12"/>
  <c r="AN468" i="12" s="1"/>
  <c r="S509" i="8"/>
  <c r="AK468" i="12"/>
  <c r="AM468" i="12" s="1"/>
  <c r="W172" i="12"/>
  <c r="AA172" i="12" s="1"/>
  <c r="Q213" i="8"/>
  <c r="O213" i="8"/>
  <c r="X172" i="12"/>
  <c r="AB172" i="12" s="1"/>
  <c r="H84" i="8"/>
  <c r="R240" i="12"/>
  <c r="J281" i="8"/>
  <c r="T22" i="12"/>
  <c r="AD22" i="12" s="1"/>
  <c r="S22" i="12"/>
  <c r="AC22" i="12" s="1"/>
  <c r="F63" i="8"/>
  <c r="G63" i="8"/>
  <c r="I77" i="8"/>
  <c r="H368" i="8"/>
  <c r="R62" i="12"/>
  <c r="J103" i="8"/>
  <c r="K299" i="8"/>
  <c r="R87" i="8"/>
  <c r="AH46" i="12"/>
  <c r="AJ46" i="12" s="1"/>
  <c r="AG46" i="12"/>
  <c r="AI46" i="12" s="1"/>
  <c r="J510" i="8"/>
  <c r="R469" i="12"/>
  <c r="U15" i="12"/>
  <c r="Y15" i="12" s="1"/>
  <c r="V15" i="12"/>
  <c r="Z15" i="12" s="1"/>
  <c r="N56" i="8"/>
  <c r="L56" i="8"/>
  <c r="W348" i="12"/>
  <c r="AA348" i="12" s="1"/>
  <c r="O389" i="8"/>
  <c r="X348" i="12"/>
  <c r="AB348" i="12" s="1"/>
  <c r="Q389" i="8"/>
  <c r="AL29" i="12"/>
  <c r="AK29" i="12"/>
  <c r="AM29" i="12" s="1"/>
  <c r="S70" i="8"/>
  <c r="K133" i="8"/>
  <c r="P505" i="8"/>
  <c r="K265" i="8"/>
  <c r="M151" i="8"/>
  <c r="M374" i="8"/>
  <c r="I291" i="8"/>
  <c r="AK75" i="3"/>
  <c r="AM75" i="3" s="1"/>
  <c r="AL75" i="3"/>
  <c r="AN75" i="3" s="1"/>
  <c r="AK424" i="12"/>
  <c r="AM424" i="12" s="1"/>
  <c r="AL424" i="12"/>
  <c r="AN424" i="12" s="1"/>
  <c r="S465" i="8"/>
  <c r="I397" i="8"/>
  <c r="I479" i="8"/>
  <c r="M452" i="8"/>
  <c r="W320" i="12"/>
  <c r="AA320" i="12" s="1"/>
  <c r="Q361" i="8"/>
  <c r="X320" i="12"/>
  <c r="AB320" i="12" s="1"/>
  <c r="O361" i="8"/>
  <c r="T49" i="15"/>
  <c r="AD49" i="15" s="1"/>
  <c r="S49" i="15"/>
  <c r="AC49" i="15" s="1"/>
  <c r="AL481" i="12"/>
  <c r="AN481" i="12" s="1"/>
  <c r="S522" i="8"/>
  <c r="AK481" i="12"/>
  <c r="AM481" i="12" s="1"/>
  <c r="AL56" i="12"/>
  <c r="AN56" i="12" s="1"/>
  <c r="S97" i="8"/>
  <c r="AK56" i="12"/>
  <c r="AM56" i="12" s="1"/>
  <c r="S55" i="3"/>
  <c r="AC55" i="3" s="1"/>
  <c r="T55" i="3"/>
  <c r="AD55" i="3" s="1"/>
  <c r="AG217" i="12"/>
  <c r="R258" i="8"/>
  <c r="AH217" i="12"/>
  <c r="AJ217" i="12" s="1"/>
  <c r="K529" i="8"/>
  <c r="R12" i="13"/>
  <c r="C211" i="8"/>
  <c r="G410" i="8"/>
  <c r="S369" i="12"/>
  <c r="AC369" i="12" s="1"/>
  <c r="F410" i="8"/>
  <c r="T369" i="12"/>
  <c r="AD369" i="12" s="1"/>
  <c r="S260" i="8"/>
  <c r="AL219" i="12"/>
  <c r="AK219" i="12"/>
  <c r="AM219" i="12" s="1"/>
  <c r="J61" i="8"/>
  <c r="R20" i="12"/>
  <c r="R98" i="3"/>
  <c r="AK9" i="13"/>
  <c r="AM9" i="13" s="1"/>
  <c r="AL9" i="13"/>
  <c r="AN9" i="13" s="1"/>
  <c r="I381" i="8"/>
  <c r="P390" i="8"/>
  <c r="N460" i="8"/>
  <c r="V419" i="12"/>
  <c r="L460" i="8"/>
  <c r="U419" i="12"/>
  <c r="Y419" i="12" s="1"/>
  <c r="D140" i="8"/>
  <c r="T103" i="3"/>
  <c r="S103" i="3"/>
  <c r="AC103" i="3" s="1"/>
  <c r="AL341" i="12"/>
  <c r="AN341" i="12" s="1"/>
  <c r="AK341" i="12"/>
  <c r="AM341" i="12" s="1"/>
  <c r="S382" i="8"/>
  <c r="T10" i="13"/>
  <c r="AD10" i="13" s="1"/>
  <c r="S10" i="13"/>
  <c r="AC10" i="13" s="1"/>
  <c r="T382" i="12"/>
  <c r="AD382" i="12" s="1"/>
  <c r="G423" i="8"/>
  <c r="F423" i="8"/>
  <c r="S382" i="12"/>
  <c r="AC382" i="12" s="1"/>
  <c r="I430" i="8"/>
  <c r="D191" i="8"/>
  <c r="AG127" i="12"/>
  <c r="R168" i="8"/>
  <c r="AH127" i="12"/>
  <c r="AJ127" i="12" s="1"/>
  <c r="C342" i="8"/>
  <c r="R45" i="15"/>
  <c r="C203" i="8"/>
  <c r="K161" i="8"/>
  <c r="K104" i="8"/>
  <c r="J247" i="8"/>
  <c r="R206" i="12"/>
  <c r="L75" i="8"/>
  <c r="V34" i="12"/>
  <c r="Z34" i="12" s="1"/>
  <c r="U34" i="12"/>
  <c r="Y34" i="12" s="1"/>
  <c r="N75" i="8"/>
  <c r="AG174" i="12"/>
  <c r="AI174" i="12" s="1"/>
  <c r="AH174" i="12"/>
  <c r="AJ174" i="12" s="1"/>
  <c r="R215" i="8"/>
  <c r="W30" i="14"/>
  <c r="AA30" i="14" s="1"/>
  <c r="X30" i="14"/>
  <c r="Q57" i="8"/>
  <c r="O57" i="8"/>
  <c r="W16" i="12"/>
  <c r="AA16" i="12" s="1"/>
  <c r="X16" i="12"/>
  <c r="AB16" i="12" s="1"/>
  <c r="M231" i="8"/>
  <c r="F468" i="8"/>
  <c r="G468" i="8"/>
  <c r="T427" i="12"/>
  <c r="AD427" i="12" s="1"/>
  <c r="S427" i="12"/>
  <c r="AC427" i="12" s="1"/>
  <c r="P205" i="8"/>
  <c r="R275" i="12"/>
  <c r="J316" i="8"/>
  <c r="H464" i="8"/>
  <c r="P285" i="8"/>
  <c r="I66" i="8"/>
  <c r="F545" i="8"/>
  <c r="S504" i="12"/>
  <c r="AC504" i="12" s="1"/>
  <c r="T504" i="12"/>
  <c r="AD504" i="12" s="1"/>
  <c r="G545" i="8"/>
  <c r="V56" i="15"/>
  <c r="U56" i="15"/>
  <c r="Y56" i="15" s="1"/>
  <c r="K508" i="8"/>
  <c r="W114" i="12"/>
  <c r="AA114" i="12" s="1"/>
  <c r="Q155" i="8"/>
  <c r="X114" i="12"/>
  <c r="AB114" i="12" s="1"/>
  <c r="O155" i="8"/>
  <c r="T268" i="12"/>
  <c r="AD268" i="12" s="1"/>
  <c r="F309" i="8"/>
  <c r="G309" i="8"/>
  <c r="S268" i="12"/>
  <c r="V191" i="12"/>
  <c r="Z191" i="12" s="1"/>
  <c r="N232" i="8"/>
  <c r="L232" i="8"/>
  <c r="U191" i="12"/>
  <c r="Y191" i="12" s="1"/>
  <c r="P338" i="8"/>
  <c r="AL31" i="3"/>
  <c r="AN31" i="3" s="1"/>
  <c r="AK31" i="3"/>
  <c r="AM31" i="3" s="1"/>
  <c r="I157" i="8"/>
  <c r="M202" i="8"/>
  <c r="V323" i="12"/>
  <c r="Z323" i="12" s="1"/>
  <c r="N364" i="8"/>
  <c r="U323" i="12"/>
  <c r="Y323" i="12" s="1"/>
  <c r="L364" i="8"/>
  <c r="D406" i="8"/>
  <c r="C422" i="8"/>
  <c r="J90" i="8"/>
  <c r="R49" i="12"/>
  <c r="M288" i="8"/>
  <c r="C249" i="8"/>
  <c r="P540" i="8"/>
  <c r="R340" i="8"/>
  <c r="AH299" i="12"/>
  <c r="AJ299" i="12" s="1"/>
  <c r="AG299" i="12"/>
  <c r="R107" i="15"/>
  <c r="P276" i="8"/>
  <c r="AL58" i="15"/>
  <c r="AN58" i="15" s="1"/>
  <c r="AK58" i="15"/>
  <c r="AM58" i="15" s="1"/>
  <c r="O529" i="8"/>
  <c r="X488" i="12"/>
  <c r="W488" i="12"/>
  <c r="AA488" i="12" s="1"/>
  <c r="Q529" i="8"/>
  <c r="C67" i="8"/>
  <c r="G318" i="8"/>
  <c r="F318" i="8"/>
  <c r="T277" i="12"/>
  <c r="AD277" i="12" s="1"/>
  <c r="S277" i="12"/>
  <c r="AC277" i="12" s="1"/>
  <c r="AL324" i="12"/>
  <c r="AN324" i="12" s="1"/>
  <c r="AK324" i="12"/>
  <c r="AM324" i="12" s="1"/>
  <c r="S365" i="8"/>
  <c r="H321" i="8"/>
  <c r="P110" i="8"/>
  <c r="R550" i="8"/>
  <c r="AG509" i="12"/>
  <c r="AI509" i="12" s="1"/>
  <c r="AH509" i="12"/>
  <c r="AJ509" i="12" s="1"/>
  <c r="D233" i="8"/>
  <c r="AH21" i="14"/>
  <c r="AJ21" i="14" s="1"/>
  <c r="AG21" i="14"/>
  <c r="H144" i="8"/>
  <c r="M110" i="8"/>
  <c r="J219" i="8"/>
  <c r="R178" i="12"/>
  <c r="P252" i="8"/>
  <c r="M145" i="8"/>
  <c r="J396" i="8"/>
  <c r="R355" i="12"/>
  <c r="AH19" i="14"/>
  <c r="AJ19" i="14" s="1"/>
  <c r="AG19" i="14"/>
  <c r="AI19" i="14" s="1"/>
  <c r="AH104" i="3"/>
  <c r="AJ104" i="3" s="1"/>
  <c r="AG104" i="3"/>
  <c r="M399" i="8"/>
  <c r="D108" i="8"/>
  <c r="K550" i="8"/>
  <c r="AL67" i="3"/>
  <c r="AN67" i="3" s="1"/>
  <c r="AK67" i="3"/>
  <c r="AM67" i="3" s="1"/>
  <c r="M48" i="8"/>
  <c r="AG33" i="14"/>
  <c r="AH33" i="14"/>
  <c r="AJ33" i="14" s="1"/>
  <c r="D549" i="8"/>
  <c r="P196" i="8"/>
  <c r="M100" i="8"/>
  <c r="AL400" i="12"/>
  <c r="AN400" i="12" s="1"/>
  <c r="AK400" i="12"/>
  <c r="AM400" i="12" s="1"/>
  <c r="S441" i="8"/>
  <c r="I366" i="8"/>
  <c r="J183" i="8"/>
  <c r="R142" i="12"/>
  <c r="H172" i="8"/>
  <c r="M275" i="8"/>
  <c r="S542" i="8"/>
  <c r="AL501" i="12"/>
  <c r="AN501" i="12" s="1"/>
  <c r="AK501" i="12"/>
  <c r="AM501" i="12" s="1"/>
  <c r="N187" i="8"/>
  <c r="L187" i="8"/>
  <c r="V146" i="12"/>
  <c r="U146" i="12"/>
  <c r="Y146" i="12" s="1"/>
  <c r="C197" i="8"/>
  <c r="E509" i="8"/>
  <c r="C488" i="8"/>
  <c r="I91" i="8"/>
  <c r="S158" i="8"/>
  <c r="AL117" i="12"/>
  <c r="AN117" i="12" s="1"/>
  <c r="AK117" i="12"/>
  <c r="AM117" i="12" s="1"/>
  <c r="S67" i="3"/>
  <c r="T67" i="3"/>
  <c r="AD67" i="3" s="1"/>
  <c r="S269" i="12"/>
  <c r="AC269" i="12" s="1"/>
  <c r="T269" i="12"/>
  <c r="AD269" i="12" s="1"/>
  <c r="G310" i="8"/>
  <c r="F310" i="8"/>
  <c r="AG182" i="12"/>
  <c r="R223" i="8"/>
  <c r="AH182" i="12"/>
  <c r="AJ182" i="12" s="1"/>
  <c r="R20" i="13"/>
  <c r="K372" i="8"/>
  <c r="P231" i="8"/>
  <c r="X453" i="12"/>
  <c r="AB453" i="12" s="1"/>
  <c r="Q494" i="8"/>
  <c r="O494" i="8"/>
  <c r="W453" i="12"/>
  <c r="AA453" i="12" s="1"/>
  <c r="N118" i="8"/>
  <c r="V77" i="12"/>
  <c r="U77" i="12"/>
  <c r="Y77" i="12" s="1"/>
  <c r="L118" i="8"/>
  <c r="AL79" i="3"/>
  <c r="AN79" i="3" s="1"/>
  <c r="AK79" i="3"/>
  <c r="AM79" i="3" s="1"/>
  <c r="S161" i="12"/>
  <c r="AC161" i="12" s="1"/>
  <c r="F202" i="8"/>
  <c r="T161" i="12"/>
  <c r="AD161" i="12" s="1"/>
  <c r="G202" i="8"/>
  <c r="P86" i="8"/>
  <c r="S127" i="8"/>
  <c r="AL86" i="12"/>
  <c r="AN86" i="12" s="1"/>
  <c r="AK86" i="12"/>
  <c r="AM86" i="12" s="1"/>
  <c r="T391" i="12"/>
  <c r="AD391" i="12" s="1"/>
  <c r="G432" i="8"/>
  <c r="S391" i="12"/>
  <c r="AC391" i="12" s="1"/>
  <c r="F432" i="8"/>
  <c r="R46" i="15"/>
  <c r="D194" i="8"/>
  <c r="AK126" i="12"/>
  <c r="AM126" i="12" s="1"/>
  <c r="S167" i="8"/>
  <c r="AL126" i="12"/>
  <c r="AN126" i="12" s="1"/>
  <c r="D398" i="8"/>
  <c r="X433" i="12"/>
  <c r="AB433" i="12" s="1"/>
  <c r="O474" i="8"/>
  <c r="W433" i="12"/>
  <c r="AA433" i="12" s="1"/>
  <c r="Q474" i="8"/>
  <c r="E233" i="8"/>
  <c r="X50" i="3"/>
  <c r="AB50" i="3" s="1"/>
  <c r="W50" i="3"/>
  <c r="AA50" i="3" s="1"/>
  <c r="AH24" i="15"/>
  <c r="AJ24" i="15" s="1"/>
  <c r="AG24" i="15"/>
  <c r="AG297" i="12"/>
  <c r="R338" i="8"/>
  <c r="AH297" i="12"/>
  <c r="AJ297" i="12" s="1"/>
  <c r="E443" i="8"/>
  <c r="R221" i="12"/>
  <c r="J262" i="8"/>
  <c r="W445" i="12"/>
  <c r="AA445" i="12" s="1"/>
  <c r="Q486" i="8"/>
  <c r="O486" i="8"/>
  <c r="X445" i="12"/>
  <c r="AB445" i="12" s="1"/>
  <c r="AG82" i="15"/>
  <c r="AH82" i="15"/>
  <c r="AJ82" i="15" s="1"/>
  <c r="AL218" i="12"/>
  <c r="AN218" i="12" s="1"/>
  <c r="S259" i="8"/>
  <c r="AK218" i="12"/>
  <c r="AM218" i="12" s="1"/>
  <c r="E184" i="8"/>
  <c r="H169" i="8"/>
  <c r="C495" i="8"/>
  <c r="K348" i="8"/>
  <c r="P444" i="8"/>
  <c r="U37" i="14"/>
  <c r="Y37" i="14" s="1"/>
  <c r="V37" i="14"/>
  <c r="Z37" i="14" s="1"/>
  <c r="AH52" i="3"/>
  <c r="AJ52" i="3" s="1"/>
  <c r="AG52" i="3"/>
  <c r="AI52" i="3" s="1"/>
  <c r="I62" i="8"/>
  <c r="F267" i="8"/>
  <c r="G267" i="8"/>
  <c r="T226" i="12"/>
  <c r="AD226" i="12" s="1"/>
  <c r="S226" i="12"/>
  <c r="AC226" i="12" s="1"/>
  <c r="K454" i="8"/>
  <c r="P324" i="8"/>
  <c r="I286" i="8"/>
  <c r="C225" i="8"/>
  <c r="D465" i="8"/>
  <c r="K286" i="8"/>
  <c r="R58" i="3"/>
  <c r="X15" i="13"/>
  <c r="W15" i="13"/>
  <c r="AA15" i="13" s="1"/>
  <c r="K271" i="8"/>
  <c r="C294" i="8"/>
  <c r="J420" i="8"/>
  <c r="R379" i="12"/>
  <c r="P136" i="8"/>
  <c r="R121" i="12"/>
  <c r="J162" i="8"/>
  <c r="S453" i="12"/>
  <c r="AC453" i="12" s="1"/>
  <c r="G494" i="8"/>
  <c r="F494" i="8"/>
  <c r="T453" i="12"/>
  <c r="AD453" i="12" s="1"/>
  <c r="R398" i="8"/>
  <c r="AH357" i="12"/>
  <c r="AJ357" i="12" s="1"/>
  <c r="AG357" i="12"/>
  <c r="K428" i="8"/>
  <c r="E234" i="8"/>
  <c r="I215" i="8"/>
  <c r="P441" i="8"/>
  <c r="AG89" i="15"/>
  <c r="AH89" i="15"/>
  <c r="AJ89" i="15" s="1"/>
  <c r="D48" i="8"/>
  <c r="M523" i="8"/>
  <c r="S514" i="8"/>
  <c r="AK473" i="12"/>
  <c r="AM473" i="12" s="1"/>
  <c r="AL473" i="12"/>
  <c r="AN473" i="12" s="1"/>
  <c r="I120" i="8"/>
  <c r="H355" i="8"/>
  <c r="G170" i="8"/>
  <c r="T129" i="12"/>
  <c r="AD129" i="12" s="1"/>
  <c r="S129" i="12"/>
  <c r="AC129" i="12" s="1"/>
  <c r="F170" i="8"/>
  <c r="H339" i="8"/>
  <c r="T15" i="16"/>
  <c r="AD15" i="16" s="1"/>
  <c r="S15" i="16"/>
  <c r="AC15" i="16" s="1"/>
  <c r="R65" i="8"/>
  <c r="AH24" i="12"/>
  <c r="AJ24" i="12" s="1"/>
  <c r="AG24" i="12"/>
  <c r="AH330" i="12"/>
  <c r="AJ330" i="12" s="1"/>
  <c r="AG330" i="12"/>
  <c r="R371" i="8"/>
  <c r="R295" i="8"/>
  <c r="AH254" i="12"/>
  <c r="AJ254" i="12" s="1"/>
  <c r="AG254" i="12"/>
  <c r="AI254" i="12" s="1"/>
  <c r="U175" i="12"/>
  <c r="Y175" i="12" s="1"/>
  <c r="N216" i="8"/>
  <c r="V175" i="12"/>
  <c r="Z175" i="12" s="1"/>
  <c r="L216" i="8"/>
  <c r="F303" i="8"/>
  <c r="S262" i="12"/>
  <c r="AC262" i="12" s="1"/>
  <c r="G303" i="8"/>
  <c r="T262" i="12"/>
  <c r="AD262" i="12" s="1"/>
  <c r="AL18" i="16"/>
  <c r="AN18" i="16" s="1"/>
  <c r="AK18" i="16"/>
  <c r="AM18" i="16" s="1"/>
  <c r="AK10" i="15"/>
  <c r="AM10" i="15" s="1"/>
  <c r="AL10" i="15"/>
  <c r="AN10" i="15" s="1"/>
  <c r="P388" i="8"/>
  <c r="P222" i="8"/>
  <c r="AL329" i="12"/>
  <c r="S370" i="8"/>
  <c r="AK329" i="12"/>
  <c r="AM329" i="12" s="1"/>
  <c r="H422" i="8"/>
  <c r="M511" i="8"/>
  <c r="H308" i="8"/>
  <c r="E353" i="8"/>
  <c r="AK17" i="12"/>
  <c r="AM17" i="12" s="1"/>
  <c r="AL17" i="12"/>
  <c r="AN17" i="12" s="1"/>
  <c r="S58" i="8"/>
  <c r="V452" i="12"/>
  <c r="Z452" i="12" s="1"/>
  <c r="L493" i="8"/>
  <c r="U452" i="12"/>
  <c r="Y452" i="12" s="1"/>
  <c r="N493" i="8"/>
  <c r="M533" i="8"/>
  <c r="V310" i="12"/>
  <c r="Z310" i="12" s="1"/>
  <c r="L351" i="8"/>
  <c r="N351" i="8"/>
  <c r="U310" i="12"/>
  <c r="Y310" i="12" s="1"/>
  <c r="D131" i="8"/>
  <c r="R64" i="3"/>
  <c r="E135" i="8"/>
  <c r="K163" i="8"/>
  <c r="AH385" i="12"/>
  <c r="AJ385" i="12" s="1"/>
  <c r="R426" i="8"/>
  <c r="AG385" i="12"/>
  <c r="AI385" i="12" s="1"/>
  <c r="P298" i="8"/>
  <c r="AH41" i="15"/>
  <c r="AJ41" i="15" s="1"/>
  <c r="AG41" i="15"/>
  <c r="AH171" i="12"/>
  <c r="AJ171" i="12" s="1"/>
  <c r="R212" i="8"/>
  <c r="AG171" i="12"/>
  <c r="P90" i="8"/>
  <c r="P160" i="8"/>
  <c r="K353" i="8"/>
  <c r="K78" i="8"/>
  <c r="K230" i="8"/>
  <c r="N65" i="8"/>
  <c r="U24" i="12"/>
  <c r="Y24" i="12" s="1"/>
  <c r="L65" i="8"/>
  <c r="V24" i="12"/>
  <c r="Z24" i="12" s="1"/>
  <c r="C453" i="8"/>
  <c r="E247" i="8"/>
  <c r="W475" i="12"/>
  <c r="AA475" i="12" s="1"/>
  <c r="O516" i="8"/>
  <c r="Q516" i="8"/>
  <c r="X475" i="12"/>
  <c r="AB475" i="12" s="1"/>
  <c r="T80" i="3"/>
  <c r="AD80" i="3" s="1"/>
  <c r="S80" i="3"/>
  <c r="D523" i="8"/>
  <c r="AL374" i="12"/>
  <c r="AN374" i="12" s="1"/>
  <c r="S415" i="8"/>
  <c r="AK374" i="12"/>
  <c r="AM374" i="12" s="1"/>
  <c r="H110" i="8"/>
  <c r="AG360" i="12"/>
  <c r="R401" i="8"/>
  <c r="AH360" i="12"/>
  <c r="AJ360" i="12" s="1"/>
  <c r="W51" i="12"/>
  <c r="AA51" i="12" s="1"/>
  <c r="X51" i="12"/>
  <c r="AB51" i="12" s="1"/>
  <c r="O92" i="8"/>
  <c r="Q92" i="8"/>
  <c r="H121" i="8"/>
  <c r="L72" i="8"/>
  <c r="U31" i="12"/>
  <c r="Y31" i="12" s="1"/>
  <c r="N72" i="8"/>
  <c r="V31" i="12"/>
  <c r="Z31" i="12" s="1"/>
  <c r="T36" i="13"/>
  <c r="AD36" i="13" s="1"/>
  <c r="S36" i="13"/>
  <c r="I172" i="8"/>
  <c r="AG342" i="12"/>
  <c r="AI342" i="12" s="1"/>
  <c r="AH342" i="12"/>
  <c r="AJ342" i="12" s="1"/>
  <c r="R383" i="8"/>
  <c r="K70" i="8"/>
  <c r="AK386" i="12"/>
  <c r="AM386" i="12" s="1"/>
  <c r="AL386" i="12"/>
  <c r="AN386" i="12" s="1"/>
  <c r="S427" i="8"/>
  <c r="G188" i="8"/>
  <c r="F188" i="8"/>
  <c r="T147" i="12"/>
  <c r="AD147" i="12" s="1"/>
  <c r="S147" i="12"/>
  <c r="AC147" i="12" s="1"/>
  <c r="H113" i="8"/>
  <c r="H109" i="8"/>
  <c r="R188" i="12"/>
  <c r="J229" i="8"/>
  <c r="M72" i="8"/>
  <c r="P230" i="8"/>
  <c r="C448" i="8"/>
  <c r="O318" i="8"/>
  <c r="X277" i="12"/>
  <c r="AB277" i="12" s="1"/>
  <c r="W277" i="12"/>
  <c r="AA277" i="12" s="1"/>
  <c r="Q318" i="8"/>
  <c r="J529" i="8"/>
  <c r="R488" i="12"/>
  <c r="R23" i="13"/>
  <c r="K520" i="8"/>
  <c r="L73" i="8"/>
  <c r="U32" i="12"/>
  <c r="Y32" i="12" s="1"/>
  <c r="N73" i="8"/>
  <c r="V32" i="12"/>
  <c r="Z32" i="12" s="1"/>
  <c r="R377" i="12"/>
  <c r="J418" i="8"/>
  <c r="M233" i="8"/>
  <c r="O410" i="8"/>
  <c r="X369" i="12"/>
  <c r="Q410" i="8"/>
  <c r="W369" i="12"/>
  <c r="AA369" i="12" s="1"/>
  <c r="T291" i="12"/>
  <c r="AD291" i="12" s="1"/>
  <c r="S291" i="12"/>
  <c r="AC291" i="12" s="1"/>
  <c r="F332" i="8"/>
  <c r="G332" i="8"/>
  <c r="S59" i="15"/>
  <c r="AC59" i="15" s="1"/>
  <c r="T59" i="15"/>
  <c r="AD59" i="15" s="1"/>
  <c r="E452" i="8"/>
  <c r="R147" i="12"/>
  <c r="J188" i="8"/>
  <c r="E260" i="8"/>
  <c r="M445" i="8"/>
  <c r="D382" i="8"/>
  <c r="S45" i="12"/>
  <c r="AC45" i="12" s="1"/>
  <c r="T45" i="12"/>
  <c r="AD45" i="12" s="1"/>
  <c r="G86" i="8"/>
  <c r="F86" i="8"/>
  <c r="AG418" i="12"/>
  <c r="AI418" i="12" s="1"/>
  <c r="R459" i="8"/>
  <c r="AH418" i="12"/>
  <c r="AJ418" i="12" s="1"/>
  <c r="S21" i="16"/>
  <c r="AC21" i="16" s="1"/>
  <c r="T21" i="16"/>
  <c r="AD21" i="16" s="1"/>
  <c r="K361" i="8"/>
  <c r="AK59" i="12"/>
  <c r="AM59" i="12" s="1"/>
  <c r="S100" i="8"/>
  <c r="AL59" i="12"/>
  <c r="AN59" i="12" s="1"/>
  <c r="G198" i="8"/>
  <c r="T157" i="12"/>
  <c r="AD157" i="12" s="1"/>
  <c r="S157" i="12"/>
  <c r="AC157" i="12" s="1"/>
  <c r="F198" i="8"/>
  <c r="R70" i="15"/>
  <c r="P294" i="8"/>
  <c r="C379" i="8"/>
  <c r="S490" i="12"/>
  <c r="AC490" i="12" s="1"/>
  <c r="T490" i="12"/>
  <c r="AD490" i="12" s="1"/>
  <c r="F531" i="8"/>
  <c r="G531" i="8"/>
  <c r="X30" i="3"/>
  <c r="AB30" i="3" s="1"/>
  <c r="W30" i="3"/>
  <c r="AA30" i="3" s="1"/>
  <c r="U39" i="12"/>
  <c r="Y39" i="12" s="1"/>
  <c r="N80" i="8"/>
  <c r="L80" i="8"/>
  <c r="V39" i="12"/>
  <c r="Z39" i="12" s="1"/>
  <c r="E335" i="8"/>
  <c r="AL478" i="12"/>
  <c r="AN478" i="12" s="1"/>
  <c r="AK478" i="12"/>
  <c r="AM478" i="12" s="1"/>
  <c r="S519" i="8"/>
  <c r="R422" i="12"/>
  <c r="J463" i="8"/>
  <c r="S73" i="12"/>
  <c r="AC73" i="12" s="1"/>
  <c r="G114" i="8"/>
  <c r="T73" i="12"/>
  <c r="AD73" i="12" s="1"/>
  <c r="F114" i="8"/>
  <c r="W57" i="3"/>
  <c r="AA57" i="3" s="1"/>
  <c r="X57" i="3"/>
  <c r="AB57" i="3" s="1"/>
  <c r="T85" i="15"/>
  <c r="AD85" i="15" s="1"/>
  <c r="S85" i="15"/>
  <c r="AC85" i="15" s="1"/>
  <c r="K305" i="8"/>
  <c r="S102" i="15"/>
  <c r="AC102" i="15" s="1"/>
  <c r="T102" i="15"/>
  <c r="AD102" i="15" s="1"/>
  <c r="AH70" i="15"/>
  <c r="AJ70" i="15" s="1"/>
  <c r="AG70" i="15"/>
  <c r="C367" i="8"/>
  <c r="AG28" i="14"/>
  <c r="AI28" i="14" s="1"/>
  <c r="AH28" i="14"/>
  <c r="AJ28" i="14" s="1"/>
  <c r="M532" i="8"/>
  <c r="S19" i="3"/>
  <c r="T19" i="3"/>
  <c r="AD19" i="3" s="1"/>
  <c r="AG63" i="15"/>
  <c r="AH63" i="15"/>
  <c r="AJ63" i="15" s="1"/>
  <c r="K270" i="8"/>
  <c r="C377" i="8"/>
  <c r="K182" i="8"/>
  <c r="C276" i="8"/>
  <c r="S90" i="3"/>
  <c r="T90" i="3"/>
  <c r="AD90" i="3" s="1"/>
  <c r="M547" i="8"/>
  <c r="AG73" i="3"/>
  <c r="AI73" i="3" s="1"/>
  <c r="AH73" i="3"/>
  <c r="AJ73" i="3" s="1"/>
  <c r="P144" i="8"/>
  <c r="F178" i="8"/>
  <c r="T137" i="12"/>
  <c r="AD137" i="12" s="1"/>
  <c r="S137" i="12"/>
  <c r="AC137" i="12" s="1"/>
  <c r="G178" i="8"/>
  <c r="R197" i="8"/>
  <c r="AG156" i="12"/>
  <c r="AI156" i="12" s="1"/>
  <c r="AH156" i="12"/>
  <c r="AJ156" i="12" s="1"/>
  <c r="D373" i="8"/>
  <c r="E368" i="8"/>
  <c r="I146" i="8"/>
  <c r="T41" i="3"/>
  <c r="AD41" i="3" s="1"/>
  <c r="S41" i="3"/>
  <c r="AC41" i="3" s="1"/>
  <c r="W46" i="15"/>
  <c r="AA46" i="15" s="1"/>
  <c r="X46" i="15"/>
  <c r="AB46" i="15" s="1"/>
  <c r="I539" i="8"/>
  <c r="X12" i="14"/>
  <c r="AB12" i="14" s="1"/>
  <c r="W12" i="14"/>
  <c r="AA12" i="14" s="1"/>
  <c r="M373" i="8"/>
  <c r="J305" i="8"/>
  <c r="R264" i="12"/>
  <c r="V179" i="12"/>
  <c r="Z179" i="12" s="1"/>
  <c r="N220" i="8"/>
  <c r="U179" i="12"/>
  <c r="Y179" i="12" s="1"/>
  <c r="L220" i="8"/>
  <c r="H540" i="8"/>
  <c r="AK22" i="3"/>
  <c r="AM22" i="3" s="1"/>
  <c r="AL22" i="3"/>
  <c r="AN22" i="3" s="1"/>
  <c r="P495" i="8"/>
  <c r="S227" i="8"/>
  <c r="AK186" i="12"/>
  <c r="AM186" i="12" s="1"/>
  <c r="AL186" i="12"/>
  <c r="AN186" i="12" s="1"/>
  <c r="X106" i="15"/>
  <c r="AB106" i="15" s="1"/>
  <c r="W106" i="15"/>
  <c r="AA106" i="15" s="1"/>
  <c r="P394" i="8"/>
  <c r="H97" i="8"/>
  <c r="K303" i="8"/>
  <c r="R26" i="14"/>
  <c r="M235" i="8"/>
  <c r="I332" i="8"/>
  <c r="H335" i="8"/>
  <c r="P356" i="8"/>
  <c r="R24" i="16"/>
  <c r="V266" i="12"/>
  <c r="Z266" i="12" s="1"/>
  <c r="U266" i="12"/>
  <c r="Y266" i="12" s="1"/>
  <c r="L307" i="8"/>
  <c r="N307" i="8"/>
  <c r="E296" i="8"/>
  <c r="I346" i="8"/>
  <c r="X86" i="3"/>
  <c r="AB86" i="3" s="1"/>
  <c r="W86" i="3"/>
  <c r="AA86" i="3" s="1"/>
  <c r="T8" i="13"/>
  <c r="AD8" i="13" s="1"/>
  <c r="S8" i="13"/>
  <c r="AC8" i="13" s="1"/>
  <c r="D391" i="8"/>
  <c r="H235" i="8"/>
  <c r="N514" i="8"/>
  <c r="U473" i="12"/>
  <c r="Y473" i="12" s="1"/>
  <c r="L514" i="8"/>
  <c r="V473" i="12"/>
  <c r="Z473" i="12" s="1"/>
  <c r="H225" i="8"/>
  <c r="U355" i="12"/>
  <c r="Y355" i="12" s="1"/>
  <c r="V355" i="12"/>
  <c r="L396" i="8"/>
  <c r="N396" i="8"/>
  <c r="H269" i="8"/>
  <c r="D333" i="8"/>
  <c r="V71" i="3"/>
  <c r="Z71" i="3" s="1"/>
  <c r="U71" i="3"/>
  <c r="Y71" i="3" s="1"/>
  <c r="K351" i="8"/>
  <c r="N173" i="8"/>
  <c r="V132" i="12"/>
  <c r="Z132" i="12" s="1"/>
  <c r="U132" i="12"/>
  <c r="Y132" i="12" s="1"/>
  <c r="L173" i="8"/>
  <c r="R194" i="8"/>
  <c r="AG153" i="12"/>
  <c r="AH153" i="12"/>
  <c r="AJ153" i="12" s="1"/>
  <c r="C548" i="8"/>
  <c r="T24" i="12"/>
  <c r="AD24" i="12" s="1"/>
  <c r="G65" i="8"/>
  <c r="S24" i="12"/>
  <c r="AC24" i="12" s="1"/>
  <c r="F65" i="8"/>
  <c r="S261" i="12"/>
  <c r="T261" i="12"/>
  <c r="AD261" i="12" s="1"/>
  <c r="F302" i="8"/>
  <c r="G302" i="8"/>
  <c r="V151" i="12"/>
  <c r="Z151" i="12" s="1"/>
  <c r="N192" i="8"/>
  <c r="L192" i="8"/>
  <c r="U151" i="12"/>
  <c r="Y151" i="12" s="1"/>
  <c r="K193" i="8"/>
  <c r="E495" i="8"/>
  <c r="C467" i="8"/>
  <c r="C123" i="8"/>
  <c r="I184" i="8"/>
  <c r="K131" i="8"/>
  <c r="AL299" i="12"/>
  <c r="AN299" i="12" s="1"/>
  <c r="S340" i="8"/>
  <c r="AK299" i="12"/>
  <c r="AM299" i="12" s="1"/>
  <c r="AG329" i="12"/>
  <c r="AI329" i="12" s="1"/>
  <c r="R370" i="8"/>
  <c r="AH329" i="12"/>
  <c r="AJ329" i="12" s="1"/>
  <c r="R17" i="3"/>
  <c r="X361" i="12"/>
  <c r="AB361" i="12" s="1"/>
  <c r="Q402" i="8"/>
  <c r="W361" i="12"/>
  <c r="AA361" i="12" s="1"/>
  <c r="O402" i="8"/>
  <c r="AG9" i="12"/>
  <c r="AI9" i="12" s="1"/>
  <c r="R50" i="8"/>
  <c r="AH9" i="12"/>
  <c r="AJ9" i="12" s="1"/>
  <c r="D112" i="8"/>
  <c r="C272" i="8"/>
  <c r="I445" i="8"/>
  <c r="L551" i="8"/>
  <c r="U510" i="12"/>
  <c r="Y510" i="12" s="1"/>
  <c r="V510" i="12"/>
  <c r="N551" i="8"/>
  <c r="G472" i="8"/>
  <c r="F472" i="8"/>
  <c r="S431" i="12"/>
  <c r="AC431" i="12" s="1"/>
  <c r="T431" i="12"/>
  <c r="AD431" i="12" s="1"/>
  <c r="E477" i="8"/>
  <c r="M311" i="8"/>
  <c r="P153" i="8"/>
  <c r="C300" i="8"/>
  <c r="C255" i="8"/>
  <c r="M245" i="8"/>
  <c r="U284" i="12"/>
  <c r="Y284" i="12" s="1"/>
  <c r="N325" i="8"/>
  <c r="L325" i="8"/>
  <c r="V284" i="12"/>
  <c r="Z284" i="12" s="1"/>
  <c r="R23" i="14"/>
  <c r="P533" i="8"/>
  <c r="F314" i="8"/>
  <c r="G314" i="8"/>
  <c r="T273" i="12"/>
  <c r="AD273" i="12" s="1"/>
  <c r="S273" i="12"/>
  <c r="AC273" i="12" s="1"/>
  <c r="AG22" i="16"/>
  <c r="AH22" i="16"/>
  <c r="AJ22" i="16" s="1"/>
  <c r="R37" i="14"/>
  <c r="E84" i="8"/>
  <c r="P547" i="8"/>
  <c r="R76" i="3"/>
  <c r="K260" i="8"/>
  <c r="P286" i="8"/>
  <c r="I386" i="8"/>
  <c r="AG41" i="14"/>
  <c r="AH41" i="14"/>
  <c r="AJ41" i="14" s="1"/>
  <c r="AG352" i="12"/>
  <c r="AI352" i="12" s="1"/>
  <c r="R393" i="8"/>
  <c r="AH352" i="12"/>
  <c r="AJ352" i="12" s="1"/>
  <c r="D216" i="8"/>
  <c r="J367" i="8"/>
  <c r="R326" i="12"/>
  <c r="D242" i="8"/>
  <c r="N103" i="8"/>
  <c r="L103" i="8"/>
  <c r="V62" i="12"/>
  <c r="Z62" i="12" s="1"/>
  <c r="U62" i="12"/>
  <c r="Y62" i="12" s="1"/>
  <c r="E418" i="8"/>
  <c r="I406" i="8"/>
  <c r="C227" i="8"/>
  <c r="C361" i="8"/>
  <c r="L212" i="8"/>
  <c r="U171" i="12"/>
  <c r="Y171" i="12" s="1"/>
  <c r="N212" i="8"/>
  <c r="V171" i="12"/>
  <c r="Z171" i="12" s="1"/>
  <c r="X305" i="12"/>
  <c r="AB305" i="12" s="1"/>
  <c r="O346" i="8"/>
  <c r="Q346" i="8"/>
  <c r="W305" i="12"/>
  <c r="AA305" i="12" s="1"/>
  <c r="H506" i="8"/>
  <c r="S313" i="8"/>
  <c r="AL272" i="12"/>
  <c r="AN272" i="12" s="1"/>
  <c r="AK272" i="12"/>
  <c r="AM272" i="12" s="1"/>
  <c r="AK464" i="12"/>
  <c r="AM464" i="12" s="1"/>
  <c r="AL464" i="12"/>
  <c r="AN464" i="12" s="1"/>
  <c r="S505" i="8"/>
  <c r="W41" i="14"/>
  <c r="AA41" i="14" s="1"/>
  <c r="X41" i="14"/>
  <c r="AB41" i="14" s="1"/>
  <c r="AH73" i="12"/>
  <c r="AJ73" i="12" s="1"/>
  <c r="R114" i="8"/>
  <c r="AG73" i="12"/>
  <c r="AI73" i="12" s="1"/>
  <c r="L67" i="8"/>
  <c r="V26" i="12"/>
  <c r="N67" i="8"/>
  <c r="U26" i="12"/>
  <c r="Y26" i="12" s="1"/>
  <c r="M321" i="8"/>
  <c r="W23" i="14"/>
  <c r="AA23" i="14" s="1"/>
  <c r="X23" i="14"/>
  <c r="D165" i="8"/>
  <c r="J364" i="8"/>
  <c r="R323" i="12"/>
  <c r="U215" i="12"/>
  <c r="Y215" i="12" s="1"/>
  <c r="N256" i="8"/>
  <c r="L256" i="8"/>
  <c r="V215" i="12"/>
  <c r="Z215" i="12" s="1"/>
  <c r="E463" i="8"/>
  <c r="I235" i="8"/>
  <c r="G315" i="8"/>
  <c r="T274" i="12"/>
  <c r="AD274" i="12" s="1"/>
  <c r="F315" i="8"/>
  <c r="S274" i="12"/>
  <c r="AC274" i="12" s="1"/>
  <c r="C167" i="8"/>
  <c r="AK99" i="12"/>
  <c r="AM99" i="12" s="1"/>
  <c r="S140" i="8"/>
  <c r="AL99" i="12"/>
  <c r="AN99" i="12" s="1"/>
  <c r="V148" i="12"/>
  <c r="Z148" i="12" s="1"/>
  <c r="L189" i="8"/>
  <c r="U148" i="12"/>
  <c r="Y148" i="12" s="1"/>
  <c r="N189" i="8"/>
  <c r="T95" i="3"/>
  <c r="AD95" i="3" s="1"/>
  <c r="S95" i="3"/>
  <c r="P258" i="8"/>
  <c r="R361" i="12"/>
  <c r="J402" i="8"/>
  <c r="P538" i="8"/>
  <c r="S15" i="3"/>
  <c r="AC15" i="3" s="1"/>
  <c r="T15" i="3"/>
  <c r="AD15" i="3" s="1"/>
  <c r="I133" i="8"/>
  <c r="R165" i="8"/>
  <c r="AG124" i="12"/>
  <c r="AH124" i="12"/>
  <c r="AJ124" i="12" s="1"/>
  <c r="M242" i="8"/>
  <c r="V46" i="14"/>
  <c r="Z46" i="14" s="1"/>
  <c r="U46" i="14"/>
  <c r="Y46" i="14" s="1"/>
  <c r="W43" i="3"/>
  <c r="AA43" i="3" s="1"/>
  <c r="X43" i="3"/>
  <c r="AB43" i="3" s="1"/>
  <c r="D525" i="8"/>
  <c r="C193" i="8"/>
  <c r="S358" i="12"/>
  <c r="F399" i="8"/>
  <c r="G399" i="8"/>
  <c r="T358" i="12"/>
  <c r="AD358" i="12" s="1"/>
  <c r="T212" i="12"/>
  <c r="AD212" i="12" s="1"/>
  <c r="S212" i="12"/>
  <c r="AC212" i="12" s="1"/>
  <c r="F253" i="8"/>
  <c r="G253" i="8"/>
  <c r="P486" i="8"/>
  <c r="H381" i="8"/>
  <c r="S106" i="15"/>
  <c r="AC106" i="15" s="1"/>
  <c r="T106" i="15"/>
  <c r="AD106" i="15" s="1"/>
  <c r="AL64" i="12"/>
  <c r="AN64" i="12" s="1"/>
  <c r="AK64" i="12"/>
  <c r="AM64" i="12" s="1"/>
  <c r="S105" i="8"/>
  <c r="U7" i="12"/>
  <c r="Y7" i="12" s="1"/>
  <c r="N48" i="8"/>
  <c r="L48" i="8"/>
  <c r="V7" i="12"/>
  <c r="Z7" i="12" s="1"/>
  <c r="L162" i="8"/>
  <c r="N162" i="8"/>
  <c r="V121" i="12"/>
  <c r="Z121" i="12" s="1"/>
  <c r="U121" i="12"/>
  <c r="Y121" i="12" s="1"/>
  <c r="N481" i="8"/>
  <c r="V440" i="12"/>
  <c r="L481" i="8"/>
  <c r="U440" i="12"/>
  <c r="Y440" i="12" s="1"/>
  <c r="AL55" i="3"/>
  <c r="AN55" i="3" s="1"/>
  <c r="AK55" i="3"/>
  <c r="AM55" i="3" s="1"/>
  <c r="K76" i="8"/>
  <c r="C166" i="8"/>
  <c r="D264" i="8"/>
  <c r="W497" i="12"/>
  <c r="AA497" i="12" s="1"/>
  <c r="Q538" i="8"/>
  <c r="X497" i="12"/>
  <c r="O538" i="8"/>
  <c r="X347" i="12"/>
  <c r="AB347" i="12" s="1"/>
  <c r="Q388" i="8"/>
  <c r="W347" i="12"/>
  <c r="AA347" i="12" s="1"/>
  <c r="O388" i="8"/>
  <c r="U51" i="3"/>
  <c r="Y51" i="3" s="1"/>
  <c r="V51" i="3"/>
  <c r="Z51" i="3" s="1"/>
  <c r="F159" i="8"/>
  <c r="S118" i="12"/>
  <c r="AC118" i="12" s="1"/>
  <c r="G159" i="8"/>
  <c r="T118" i="12"/>
  <c r="AD118" i="12" s="1"/>
  <c r="M434" i="8"/>
  <c r="M61" i="8"/>
  <c r="M164" i="8"/>
  <c r="P249" i="8"/>
  <c r="R59" i="15"/>
  <c r="V82" i="3"/>
  <c r="Z82" i="3" s="1"/>
  <c r="U82" i="3"/>
  <c r="Y82" i="3" s="1"/>
  <c r="C472" i="8"/>
  <c r="AL124" i="12"/>
  <c r="AN124" i="12" s="1"/>
  <c r="AK124" i="12"/>
  <c r="AM124" i="12" s="1"/>
  <c r="S165" i="8"/>
  <c r="N434" i="8"/>
  <c r="U393" i="12"/>
  <c r="Y393" i="12" s="1"/>
  <c r="L434" i="8"/>
  <c r="V393" i="12"/>
  <c r="Z393" i="12" s="1"/>
  <c r="J223" i="8"/>
  <c r="R182" i="12"/>
  <c r="D417" i="8"/>
  <c r="R145" i="8"/>
  <c r="AG104" i="12"/>
  <c r="AI104" i="12" s="1"/>
  <c r="AH104" i="12"/>
  <c r="AJ104" i="12" s="1"/>
  <c r="H168" i="8"/>
  <c r="E113" i="8"/>
  <c r="P193" i="8"/>
  <c r="K415" i="8"/>
  <c r="AH316" i="12"/>
  <c r="AJ316" i="12" s="1"/>
  <c r="AG316" i="12"/>
  <c r="R357" i="8"/>
  <c r="D433" i="8"/>
  <c r="H60" i="8"/>
  <c r="E190" i="8"/>
  <c r="G520" i="8"/>
  <c r="T479" i="12"/>
  <c r="AD479" i="12" s="1"/>
  <c r="S479" i="12"/>
  <c r="AC479" i="12" s="1"/>
  <c r="F520" i="8"/>
  <c r="C131" i="8"/>
  <c r="K114" i="8"/>
  <c r="I422" i="8"/>
  <c r="D296" i="8"/>
  <c r="D396" i="8"/>
  <c r="E454" i="8"/>
  <c r="T211" i="12"/>
  <c r="AD211" i="12" s="1"/>
  <c r="G252" i="8"/>
  <c r="S211" i="12"/>
  <c r="F252" i="8"/>
  <c r="H520" i="8"/>
  <c r="AG121" i="12"/>
  <c r="AI121" i="12" s="1"/>
  <c r="R162" i="8"/>
  <c r="AH121" i="12"/>
  <c r="AJ121" i="12" s="1"/>
  <c r="G73" i="8"/>
  <c r="F73" i="8"/>
  <c r="T32" i="12"/>
  <c r="AD32" i="12" s="1"/>
  <c r="S32" i="12"/>
  <c r="AC32" i="12" s="1"/>
  <c r="L262" i="8"/>
  <c r="U221" i="12"/>
  <c r="Y221" i="12" s="1"/>
  <c r="V221" i="12"/>
  <c r="Z221" i="12" s="1"/>
  <c r="N262" i="8"/>
  <c r="X12" i="16"/>
  <c r="AB12" i="16" s="1"/>
  <c r="W12" i="16"/>
  <c r="AA12" i="16" s="1"/>
  <c r="AH193" i="12"/>
  <c r="AJ193" i="12" s="1"/>
  <c r="AG193" i="12"/>
  <c r="R234" i="8"/>
  <c r="AG9" i="16"/>
  <c r="AH9" i="16"/>
  <c r="AJ9" i="16" s="1"/>
  <c r="L79" i="8"/>
  <c r="V38" i="12"/>
  <c r="Z38" i="12" s="1"/>
  <c r="N79" i="8"/>
  <c r="U38" i="12"/>
  <c r="Y38" i="12" s="1"/>
  <c r="R208" i="12"/>
  <c r="J249" i="8"/>
  <c r="AG117" i="12"/>
  <c r="AI117" i="12" s="1"/>
  <c r="R158" i="8"/>
  <c r="AH117" i="12"/>
  <c r="AJ117" i="12" s="1"/>
  <c r="C333" i="8"/>
  <c r="V455" i="12"/>
  <c r="Z455" i="12" s="1"/>
  <c r="N496" i="8"/>
  <c r="L496" i="8"/>
  <c r="U455" i="12"/>
  <c r="Y455" i="12" s="1"/>
  <c r="L276" i="8"/>
  <c r="V235" i="12"/>
  <c r="Z235" i="12" s="1"/>
  <c r="N276" i="8"/>
  <c r="U235" i="12"/>
  <c r="Y235" i="12" s="1"/>
  <c r="N292" i="8"/>
  <c r="U251" i="12"/>
  <c r="Y251" i="12" s="1"/>
  <c r="V251" i="12"/>
  <c r="Z251" i="12" s="1"/>
  <c r="L292" i="8"/>
  <c r="E336" i="8"/>
  <c r="I59" i="8"/>
  <c r="D407" i="8"/>
  <c r="P440" i="8"/>
  <c r="D352" i="8"/>
  <c r="V22" i="13"/>
  <c r="Z22" i="13" s="1"/>
  <c r="U22" i="13"/>
  <c r="Y22" i="13" s="1"/>
  <c r="AK25" i="3"/>
  <c r="AM25" i="3" s="1"/>
  <c r="AL25" i="3"/>
  <c r="AN25" i="3" s="1"/>
  <c r="M317" i="8"/>
  <c r="V218" i="12"/>
  <c r="U218" i="12"/>
  <c r="Y218" i="12" s="1"/>
  <c r="N259" i="8"/>
  <c r="L259" i="8"/>
  <c r="U196" i="12"/>
  <c r="Y196" i="12" s="1"/>
  <c r="L237" i="8"/>
  <c r="N237" i="8"/>
  <c r="V196" i="12"/>
  <c r="Z196" i="12" s="1"/>
  <c r="O93" i="8"/>
  <c r="Q93" i="8"/>
  <c r="W52" i="12"/>
  <c r="AA52" i="12" s="1"/>
  <c r="X52" i="12"/>
  <c r="C295" i="8"/>
  <c r="C480" i="8"/>
  <c r="R345" i="12"/>
  <c r="J386" i="8"/>
  <c r="R334" i="12"/>
  <c r="J375" i="8"/>
  <c r="R178" i="8"/>
  <c r="AH137" i="12"/>
  <c r="AJ137" i="12" s="1"/>
  <c r="AG137" i="12"/>
  <c r="O261" i="8"/>
  <c r="Q261" i="8"/>
  <c r="X220" i="12"/>
  <c r="AB220" i="12" s="1"/>
  <c r="W220" i="12"/>
  <c r="AA220" i="12" s="1"/>
  <c r="T11" i="3"/>
  <c r="AD11" i="3" s="1"/>
  <c r="S11" i="3"/>
  <c r="S446" i="12"/>
  <c r="AC446" i="12" s="1"/>
  <c r="T446" i="12"/>
  <c r="AD446" i="12" s="1"/>
  <c r="G487" i="8"/>
  <c r="F487" i="8"/>
  <c r="R15" i="16"/>
  <c r="H521" i="8"/>
  <c r="AH20" i="3"/>
  <c r="AJ20" i="3" s="1"/>
  <c r="AG20" i="3"/>
  <c r="S70" i="15"/>
  <c r="AC70" i="15" s="1"/>
  <c r="T70" i="15"/>
  <c r="AD70" i="15" s="1"/>
  <c r="M395" i="8"/>
  <c r="E179" i="8"/>
  <c r="G376" i="8"/>
  <c r="F376" i="8"/>
  <c r="S335" i="12"/>
  <c r="AC335" i="12" s="1"/>
  <c r="T335" i="12"/>
  <c r="AD335" i="12" s="1"/>
  <c r="E491" i="8"/>
  <c r="P507" i="8"/>
  <c r="L50" i="8"/>
  <c r="V9" i="12"/>
  <c r="Z9" i="12" s="1"/>
  <c r="U9" i="12"/>
  <c r="Y9" i="12" s="1"/>
  <c r="N50" i="8"/>
  <c r="R64" i="8"/>
  <c r="AH23" i="12"/>
  <c r="AJ23" i="12" s="1"/>
  <c r="AG23" i="12"/>
  <c r="V130" i="12"/>
  <c r="U130" i="12"/>
  <c r="Y130" i="12" s="1"/>
  <c r="L171" i="8"/>
  <c r="N171" i="8"/>
  <c r="E82" i="8"/>
  <c r="H160" i="8"/>
  <c r="F544" i="8"/>
  <c r="G544" i="8"/>
  <c r="S503" i="12"/>
  <c r="AC503" i="12" s="1"/>
  <c r="T503" i="12"/>
  <c r="AD503" i="12" s="1"/>
  <c r="X306" i="12"/>
  <c r="AB306" i="12" s="1"/>
  <c r="O347" i="8"/>
  <c r="Q347" i="8"/>
  <c r="W306" i="12"/>
  <c r="AA306" i="12" s="1"/>
  <c r="P397" i="8"/>
  <c r="AG164" i="12"/>
  <c r="R205" i="8"/>
  <c r="AH164" i="12"/>
  <c r="AJ164" i="12" s="1"/>
  <c r="P277" i="8"/>
  <c r="X66" i="12"/>
  <c r="AB66" i="12" s="1"/>
  <c r="Q107" i="8"/>
  <c r="W66" i="12"/>
  <c r="AA66" i="12" s="1"/>
  <c r="O107" i="8"/>
  <c r="J287" i="8"/>
  <c r="R246" i="12"/>
  <c r="P105" i="8"/>
  <c r="R282" i="8"/>
  <c r="AH241" i="12"/>
  <c r="AJ241" i="12" s="1"/>
  <c r="AG241" i="12"/>
  <c r="AI241" i="12" s="1"/>
  <c r="M489" i="8"/>
  <c r="E90" i="8"/>
  <c r="M414" i="8"/>
  <c r="AL26" i="16"/>
  <c r="AN26" i="16" s="1"/>
  <c r="AK26" i="16"/>
  <c r="AM26" i="16" s="1"/>
  <c r="N227" i="8"/>
  <c r="V186" i="12"/>
  <c r="Z186" i="12" s="1"/>
  <c r="U186" i="12"/>
  <c r="Y186" i="12" s="1"/>
  <c r="L227" i="8"/>
  <c r="G373" i="8"/>
  <c r="F373" i="8"/>
  <c r="T332" i="12"/>
  <c r="AD332" i="12" s="1"/>
  <c r="S332" i="12"/>
  <c r="AC332" i="12" s="1"/>
  <c r="V464" i="12"/>
  <c r="Z464" i="12" s="1"/>
  <c r="L505" i="8"/>
  <c r="N505" i="8"/>
  <c r="U464" i="12"/>
  <c r="Y464" i="12" s="1"/>
  <c r="X20" i="12"/>
  <c r="AB20" i="12" s="1"/>
  <c r="Q61" i="8"/>
  <c r="W20" i="12"/>
  <c r="AA20" i="12" s="1"/>
  <c r="O61" i="8"/>
  <c r="H198" i="8"/>
  <c r="P201" i="8"/>
  <c r="H233" i="8"/>
  <c r="I515" i="8"/>
  <c r="V435" i="12"/>
  <c r="Z435" i="12" s="1"/>
  <c r="N476" i="8"/>
  <c r="L476" i="8"/>
  <c r="U435" i="12"/>
  <c r="Y435" i="12" s="1"/>
  <c r="U380" i="12"/>
  <c r="Y380" i="12" s="1"/>
  <c r="V380" i="12"/>
  <c r="Z380" i="12" s="1"/>
  <c r="N421" i="8"/>
  <c r="L421" i="8"/>
  <c r="J549" i="8"/>
  <c r="R508" i="12"/>
  <c r="S407" i="12"/>
  <c r="AC407" i="12" s="1"/>
  <c r="F448" i="8"/>
  <c r="G448" i="8"/>
  <c r="T407" i="12"/>
  <c r="AD407" i="12" s="1"/>
  <c r="X27" i="15"/>
  <c r="W27" i="15"/>
  <c r="AA27" i="15" s="1"/>
  <c r="N406" i="8"/>
  <c r="L406" i="8"/>
  <c r="V365" i="12"/>
  <c r="Z365" i="12" s="1"/>
  <c r="U365" i="12"/>
  <c r="Y365" i="12" s="1"/>
  <c r="H395" i="8"/>
  <c r="E527" i="8"/>
  <c r="H79" i="8"/>
  <c r="M161" i="8"/>
  <c r="W95" i="3"/>
  <c r="AA95" i="3" s="1"/>
  <c r="X95" i="3"/>
  <c r="AB95" i="3" s="1"/>
  <c r="AL84" i="3"/>
  <c r="AN84" i="3" s="1"/>
  <c r="AK84" i="3"/>
  <c r="AM84" i="3" s="1"/>
  <c r="R91" i="3"/>
  <c r="I337" i="8"/>
  <c r="K313" i="8"/>
  <c r="J336" i="8"/>
  <c r="R295" i="12"/>
  <c r="C522" i="8"/>
  <c r="P212" i="8"/>
  <c r="AK34" i="3"/>
  <c r="AM34" i="3" s="1"/>
  <c r="AL34" i="3"/>
  <c r="AN34" i="3" s="1"/>
  <c r="K434" i="8"/>
  <c r="L68" i="8"/>
  <c r="N68" i="8"/>
  <c r="U27" i="12"/>
  <c r="Y27" i="12" s="1"/>
  <c r="V27" i="12"/>
  <c r="U243" i="12"/>
  <c r="Y243" i="12" s="1"/>
  <c r="V243" i="12"/>
  <c r="Z243" i="12" s="1"/>
  <c r="L284" i="8"/>
  <c r="N284" i="8"/>
  <c r="AL17" i="16"/>
  <c r="AN17" i="16" s="1"/>
  <c r="AK17" i="16"/>
  <c r="AM17" i="16" s="1"/>
  <c r="I441" i="8"/>
  <c r="C158" i="8"/>
  <c r="X321" i="12"/>
  <c r="AB321" i="12" s="1"/>
  <c r="W321" i="12"/>
  <c r="AA321" i="12" s="1"/>
  <c r="Q362" i="8"/>
  <c r="O362" i="8"/>
  <c r="E117" i="8"/>
  <c r="M394" i="8"/>
  <c r="H424" i="8"/>
  <c r="D80" i="8"/>
  <c r="I219" i="8"/>
  <c r="T18" i="16"/>
  <c r="AD18" i="16" s="1"/>
  <c r="S18" i="16"/>
  <c r="AC18" i="16" s="1"/>
  <c r="K123" i="8"/>
  <c r="M335" i="8"/>
  <c r="I311" i="8"/>
  <c r="R28" i="15"/>
  <c r="AG402" i="12"/>
  <c r="AI402" i="12" s="1"/>
  <c r="R443" i="8"/>
  <c r="AH402" i="12"/>
  <c r="AJ402" i="12" s="1"/>
  <c r="H282" i="8"/>
  <c r="P80" i="8"/>
  <c r="T478" i="12"/>
  <c r="AD478" i="12" s="1"/>
  <c r="G519" i="8"/>
  <c r="F519" i="8"/>
  <c r="S478" i="12"/>
  <c r="AC478" i="12" s="1"/>
  <c r="D53" i="8"/>
  <c r="C430" i="8"/>
  <c r="D460" i="8"/>
  <c r="N518" i="8"/>
  <c r="L518" i="8"/>
  <c r="U477" i="12"/>
  <c r="Y477" i="12" s="1"/>
  <c r="V477" i="12"/>
  <c r="Z477" i="12" s="1"/>
  <c r="T219" i="12"/>
  <c r="AD219" i="12" s="1"/>
  <c r="G260" i="8"/>
  <c r="S219" i="12"/>
  <c r="AC219" i="12" s="1"/>
  <c r="F260" i="8"/>
  <c r="U61" i="15"/>
  <c r="Y61" i="15" s="1"/>
  <c r="V61" i="15"/>
  <c r="Z61" i="15" s="1"/>
  <c r="AL15" i="12"/>
  <c r="AN15" i="12" s="1"/>
  <c r="AK15" i="12"/>
  <c r="AM15" i="12" s="1"/>
  <c r="S56" i="8"/>
  <c r="D338" i="8"/>
  <c r="D470" i="8"/>
  <c r="N62" i="8"/>
  <c r="U21" i="12"/>
  <c r="Y21" i="12" s="1"/>
  <c r="V21" i="12"/>
  <c r="Z21" i="12" s="1"/>
  <c r="L62" i="8"/>
  <c r="R530" i="8"/>
  <c r="AH489" i="12"/>
  <c r="AJ489" i="12" s="1"/>
  <c r="AG489" i="12"/>
  <c r="AH312" i="12"/>
  <c r="AJ312" i="12" s="1"/>
  <c r="AG312" i="12"/>
  <c r="AI312" i="12" s="1"/>
  <c r="R353" i="8"/>
  <c r="K273" i="8"/>
  <c r="J495" i="8"/>
  <c r="R454" i="12"/>
  <c r="U261" i="12"/>
  <c r="Y261" i="12" s="1"/>
  <c r="L302" i="8"/>
  <c r="V261" i="12"/>
  <c r="Z261" i="12" s="1"/>
  <c r="N302" i="8"/>
  <c r="W246" i="12"/>
  <c r="AA246" i="12" s="1"/>
  <c r="Q287" i="8"/>
  <c r="O287" i="8"/>
  <c r="X246" i="12"/>
  <c r="AB246" i="12" s="1"/>
  <c r="R87" i="15"/>
  <c r="S497" i="8"/>
  <c r="AL456" i="12"/>
  <c r="AN456" i="12" s="1"/>
  <c r="AK456" i="12"/>
  <c r="AM456" i="12" s="1"/>
  <c r="M297" i="8"/>
  <c r="P551" i="8"/>
  <c r="K430" i="8"/>
  <c r="I525" i="8"/>
  <c r="N290" i="8"/>
  <c r="L290" i="8"/>
  <c r="V249" i="12"/>
  <c r="Z249" i="12" s="1"/>
  <c r="U249" i="12"/>
  <c r="Y249" i="12" s="1"/>
  <c r="D308" i="8"/>
  <c r="X21" i="3"/>
  <c r="AB21" i="3" s="1"/>
  <c r="W21" i="3"/>
  <c r="AA21" i="3" s="1"/>
  <c r="I485" i="8"/>
  <c r="G132" i="8"/>
  <c r="T91" i="12"/>
  <c r="AD91" i="12" s="1"/>
  <c r="S91" i="12"/>
  <c r="AC91" i="12" s="1"/>
  <c r="F132" i="8"/>
  <c r="P145" i="8"/>
  <c r="AG29" i="12"/>
  <c r="R70" i="8"/>
  <c r="AH29" i="12"/>
  <c r="AJ29" i="12" s="1"/>
  <c r="U31" i="3"/>
  <c r="Y31" i="3" s="1"/>
  <c r="V31" i="3"/>
  <c r="Z31" i="3" s="1"/>
  <c r="C307" i="8"/>
  <c r="S361" i="8"/>
  <c r="AK320" i="12"/>
  <c r="AM320" i="12" s="1"/>
  <c r="AL320" i="12"/>
  <c r="AN320" i="12" s="1"/>
  <c r="N371" i="8"/>
  <c r="L371" i="8"/>
  <c r="V330" i="12"/>
  <c r="U330" i="12"/>
  <c r="Y330" i="12" s="1"/>
  <c r="AG85" i="15"/>
  <c r="AH85" i="15"/>
  <c r="AJ85" i="15" s="1"/>
  <c r="Q133" i="8"/>
  <c r="O133" i="8"/>
  <c r="X92" i="12"/>
  <c r="AB92" i="12" s="1"/>
  <c r="W92" i="12"/>
  <c r="AA92" i="12" s="1"/>
  <c r="AL102" i="12"/>
  <c r="AN102" i="12" s="1"/>
  <c r="S143" i="8"/>
  <c r="AK102" i="12"/>
  <c r="AM102" i="12" s="1"/>
  <c r="W72" i="3"/>
  <c r="AA72" i="3" s="1"/>
  <c r="X72" i="3"/>
  <c r="AB72" i="3" s="1"/>
  <c r="C514" i="8"/>
  <c r="H122" i="8"/>
  <c r="S30" i="13"/>
  <c r="AC30" i="13" s="1"/>
  <c r="T30" i="13"/>
  <c r="AD30" i="13" s="1"/>
  <c r="AG31" i="13"/>
  <c r="AI31" i="13" s="1"/>
  <c r="AH31" i="13"/>
  <c r="AJ31" i="13" s="1"/>
  <c r="M123" i="8"/>
  <c r="P359" i="8"/>
  <c r="F546" i="8"/>
  <c r="S505" i="12"/>
  <c r="AC505" i="12" s="1"/>
  <c r="T505" i="12"/>
  <c r="AD505" i="12" s="1"/>
  <c r="G546" i="8"/>
  <c r="C437" i="8"/>
  <c r="R487" i="12"/>
  <c r="J528" i="8"/>
  <c r="G270" i="8"/>
  <c r="F270" i="8"/>
  <c r="T229" i="12"/>
  <c r="AD229" i="12" s="1"/>
  <c r="S229" i="12"/>
  <c r="AK59" i="3"/>
  <c r="AM59" i="3" s="1"/>
  <c r="AL59" i="3"/>
  <c r="AN59" i="3" s="1"/>
  <c r="P492" i="8"/>
  <c r="H536" i="8"/>
  <c r="H386" i="8"/>
  <c r="D182" i="8"/>
  <c r="AG336" i="12"/>
  <c r="AI336" i="12" s="1"/>
  <c r="R377" i="8"/>
  <c r="AH336" i="12"/>
  <c r="AJ336" i="12" s="1"/>
  <c r="M485" i="8"/>
  <c r="M182" i="8"/>
  <c r="AK30" i="14"/>
  <c r="AM30" i="14" s="1"/>
  <c r="AL30" i="14"/>
  <c r="AN30" i="14" s="1"/>
  <c r="E473" i="8"/>
  <c r="K533" i="8"/>
  <c r="S89" i="12"/>
  <c r="G130" i="8"/>
  <c r="F130" i="8"/>
  <c r="T89" i="12"/>
  <c r="AD89" i="12" s="1"/>
  <c r="P519" i="8"/>
  <c r="S38" i="3"/>
  <c r="AC38" i="3" s="1"/>
  <c r="T38" i="3"/>
  <c r="AD38" i="3" s="1"/>
  <c r="AK503" i="12"/>
  <c r="S544" i="8"/>
  <c r="AL503" i="12"/>
  <c r="AN503" i="12" s="1"/>
  <c r="L57" i="8"/>
  <c r="N57" i="8"/>
  <c r="U16" i="12"/>
  <c r="Y16" i="12" s="1"/>
  <c r="V16" i="12"/>
  <c r="Z16" i="12" s="1"/>
  <c r="L509" i="8"/>
  <c r="V468" i="12"/>
  <c r="Z468" i="12" s="1"/>
  <c r="U468" i="12"/>
  <c r="Y468" i="12" s="1"/>
  <c r="N509" i="8"/>
  <c r="AH191" i="12"/>
  <c r="AJ191" i="12" s="1"/>
  <c r="R232" i="8"/>
  <c r="AG191" i="12"/>
  <c r="AI191" i="12" s="1"/>
  <c r="H92" i="8"/>
  <c r="R189" i="12"/>
  <c r="J230" i="8"/>
  <c r="R18" i="13"/>
  <c r="X465" i="12"/>
  <c r="AB465" i="12" s="1"/>
  <c r="Q506" i="8"/>
  <c r="O506" i="8"/>
  <c r="W465" i="12"/>
  <c r="AA465" i="12" s="1"/>
  <c r="R431" i="12"/>
  <c r="J472" i="8"/>
  <c r="AH28" i="13"/>
  <c r="AJ28" i="13" s="1"/>
  <c r="AG28" i="13"/>
  <c r="AI28" i="13" s="1"/>
  <c r="M290" i="8"/>
  <c r="Q422" i="8"/>
  <c r="O422" i="8"/>
  <c r="W381" i="12"/>
  <c r="AA381" i="12" s="1"/>
  <c r="X381" i="12"/>
  <c r="AB381" i="12" s="1"/>
  <c r="I56" i="8"/>
  <c r="J89" i="8"/>
  <c r="R48" i="12"/>
  <c r="N349" i="8"/>
  <c r="V308" i="12"/>
  <c r="Z308" i="12" s="1"/>
  <c r="L349" i="8"/>
  <c r="U308" i="12"/>
  <c r="Y308" i="12" s="1"/>
  <c r="AK58" i="3"/>
  <c r="AM58" i="3" s="1"/>
  <c r="AL58" i="3"/>
  <c r="AN58" i="3" s="1"/>
  <c r="H158" i="8"/>
  <c r="O333" i="8"/>
  <c r="X292" i="12"/>
  <c r="AB292" i="12" s="1"/>
  <c r="Q333" i="8"/>
  <c r="W292" i="12"/>
  <c r="AA292" i="12" s="1"/>
  <c r="AK33" i="13"/>
  <c r="AM33" i="13" s="1"/>
  <c r="AL33" i="13"/>
  <c r="E523" i="8"/>
  <c r="F505" i="8"/>
  <c r="T464" i="12"/>
  <c r="AD464" i="12" s="1"/>
  <c r="G505" i="8"/>
  <c r="S464" i="12"/>
  <c r="S354" i="8"/>
  <c r="AK313" i="12"/>
  <c r="AM313" i="12" s="1"/>
  <c r="AL313" i="12"/>
  <c r="AN313" i="12" s="1"/>
  <c r="E367" i="8"/>
  <c r="J82" i="8"/>
  <c r="R41" i="12"/>
  <c r="S139" i="8"/>
  <c r="AK98" i="12"/>
  <c r="AM98" i="12" s="1"/>
  <c r="AL98" i="12"/>
  <c r="AN98" i="12" s="1"/>
  <c r="P61" i="8"/>
  <c r="U91" i="3"/>
  <c r="Y91" i="3" s="1"/>
  <c r="V91" i="3"/>
  <c r="Z91" i="3" s="1"/>
  <c r="V40" i="14"/>
  <c r="Z40" i="14" s="1"/>
  <c r="U40" i="14"/>
  <c r="Y40" i="14" s="1"/>
  <c r="R95" i="8"/>
  <c r="AG54" i="12"/>
  <c r="AH54" i="12"/>
  <c r="AJ54" i="12" s="1"/>
  <c r="M213" i="8"/>
  <c r="D280" i="8"/>
  <c r="Q356" i="8"/>
  <c r="O356" i="8"/>
  <c r="W315" i="12"/>
  <c r="AA315" i="12" s="1"/>
  <c r="X315" i="12"/>
  <c r="AB315" i="12" s="1"/>
  <c r="T14" i="16"/>
  <c r="AD14" i="16" s="1"/>
  <c r="S14" i="16"/>
  <c r="AC14" i="16" s="1"/>
  <c r="H90" i="8"/>
  <c r="C409" i="8"/>
  <c r="N491" i="8"/>
  <c r="L491" i="8"/>
  <c r="U450" i="12"/>
  <c r="Y450" i="12" s="1"/>
  <c r="V450" i="12"/>
  <c r="Z450" i="12" s="1"/>
  <c r="C305" i="8"/>
  <c r="W309" i="12"/>
  <c r="AA309" i="12" s="1"/>
  <c r="Q350" i="8"/>
  <c r="X309" i="12"/>
  <c r="AB309" i="12" s="1"/>
  <c r="O350" i="8"/>
  <c r="E383" i="8"/>
  <c r="I153" i="8"/>
  <c r="N201" i="8"/>
  <c r="V160" i="12"/>
  <c r="Z160" i="12" s="1"/>
  <c r="U160" i="12"/>
  <c r="Y160" i="12" s="1"/>
  <c r="L201" i="8"/>
  <c r="AL395" i="12"/>
  <c r="AN395" i="12" s="1"/>
  <c r="AK395" i="12"/>
  <c r="AM395" i="12" s="1"/>
  <c r="S436" i="8"/>
  <c r="AL101" i="3"/>
  <c r="AN101" i="3" s="1"/>
  <c r="AK101" i="3"/>
  <c r="AM101" i="3" s="1"/>
  <c r="AG180" i="12"/>
  <c r="AI180" i="12" s="1"/>
  <c r="R221" i="8"/>
  <c r="AH180" i="12"/>
  <c r="AJ180" i="12" s="1"/>
  <c r="O489" i="8"/>
  <c r="X448" i="12"/>
  <c r="AB448" i="12" s="1"/>
  <c r="Q489" i="8"/>
  <c r="W448" i="12"/>
  <c r="AA448" i="12" s="1"/>
  <c r="AH307" i="12"/>
  <c r="AJ307" i="12" s="1"/>
  <c r="AG307" i="12"/>
  <c r="R348" i="8"/>
  <c r="X66" i="15"/>
  <c r="AB66" i="15" s="1"/>
  <c r="W66" i="15"/>
  <c r="AA66" i="15" s="1"/>
  <c r="W18" i="15"/>
  <c r="AA18" i="15" s="1"/>
  <c r="X18" i="15"/>
  <c r="AB18" i="15" s="1"/>
  <c r="U9" i="15"/>
  <c r="Y9" i="15" s="1"/>
  <c r="V9" i="15"/>
  <c r="Z9" i="15" s="1"/>
  <c r="T244" i="12"/>
  <c r="AD244" i="12" s="1"/>
  <c r="F285" i="8"/>
  <c r="S244" i="12"/>
  <c r="AC244" i="12" s="1"/>
  <c r="G285" i="8"/>
  <c r="I175" i="8"/>
  <c r="C315" i="8"/>
  <c r="R10" i="14"/>
  <c r="Q332" i="8"/>
  <c r="O332" i="8"/>
  <c r="W291" i="12"/>
  <c r="AA291" i="12" s="1"/>
  <c r="X291" i="12"/>
  <c r="AB291" i="12" s="1"/>
  <c r="W29" i="3"/>
  <c r="AA29" i="3" s="1"/>
  <c r="X29" i="3"/>
  <c r="AB29" i="3" s="1"/>
  <c r="K188" i="8"/>
  <c r="K487" i="8"/>
  <c r="C230" i="8"/>
  <c r="M435" i="8"/>
  <c r="P534" i="8"/>
  <c r="T477" i="12"/>
  <c r="AD477" i="12" s="1"/>
  <c r="F518" i="8"/>
  <c r="G518" i="8"/>
  <c r="S477" i="12"/>
  <c r="R432" i="8"/>
  <c r="AH391" i="12"/>
  <c r="AJ391" i="12" s="1"/>
  <c r="AG391" i="12"/>
  <c r="AI391" i="12" s="1"/>
  <c r="L279" i="8"/>
  <c r="U238" i="12"/>
  <c r="Y238" i="12" s="1"/>
  <c r="N279" i="8"/>
  <c r="V238" i="12"/>
  <c r="H428" i="8"/>
  <c r="AH428" i="12"/>
  <c r="AJ428" i="12" s="1"/>
  <c r="R469" i="8"/>
  <c r="AG428" i="12"/>
  <c r="AI428" i="12" s="1"/>
  <c r="E441" i="8"/>
  <c r="V33" i="13"/>
  <c r="Z33" i="13" s="1"/>
  <c r="U33" i="13"/>
  <c r="Y33" i="13" s="1"/>
  <c r="J450" i="8"/>
  <c r="R409" i="12"/>
  <c r="N147" i="8"/>
  <c r="V106" i="12"/>
  <c r="Z106" i="12" s="1"/>
  <c r="L147" i="8"/>
  <c r="U106" i="12"/>
  <c r="Y106" i="12" s="1"/>
  <c r="E102" i="8"/>
  <c r="I174" i="8"/>
  <c r="R501" i="12"/>
  <c r="J542" i="8"/>
  <c r="I230" i="8"/>
  <c r="J64" i="8"/>
  <c r="R23" i="12"/>
  <c r="L423" i="8"/>
  <c r="V382" i="12"/>
  <c r="N423" i="8"/>
  <c r="U382" i="12"/>
  <c r="Y382" i="12" s="1"/>
  <c r="U476" i="12"/>
  <c r="Y476" i="12" s="1"/>
  <c r="N517" i="8"/>
  <c r="L517" i="8"/>
  <c r="V476" i="12"/>
  <c r="P166" i="8"/>
  <c r="P330" i="8"/>
  <c r="S197" i="8"/>
  <c r="AK156" i="12"/>
  <c r="AM156" i="12" s="1"/>
  <c r="AL156" i="12"/>
  <c r="AN156" i="12" s="1"/>
  <c r="S462" i="8"/>
  <c r="AK421" i="12"/>
  <c r="AM421" i="12" s="1"/>
  <c r="AL421" i="12"/>
  <c r="AN421" i="12" s="1"/>
  <c r="AK434" i="12"/>
  <c r="AM434" i="12" s="1"/>
  <c r="S475" i="8"/>
  <c r="AL434" i="12"/>
  <c r="AN434" i="12" s="1"/>
  <c r="N242" i="8"/>
  <c r="V201" i="12"/>
  <c r="Z201" i="12" s="1"/>
  <c r="L242" i="8"/>
  <c r="U201" i="12"/>
  <c r="Y201" i="12" s="1"/>
  <c r="U14" i="13"/>
  <c r="Y14" i="13" s="1"/>
  <c r="V14" i="13"/>
  <c r="Z14" i="13" s="1"/>
  <c r="E435" i="8"/>
  <c r="O513" i="8"/>
  <c r="X472" i="12"/>
  <c r="AB472" i="12" s="1"/>
  <c r="Q513" i="8"/>
  <c r="W472" i="12"/>
  <c r="AA472" i="12" s="1"/>
  <c r="P339" i="8"/>
  <c r="S468" i="12"/>
  <c r="AC468" i="12" s="1"/>
  <c r="T468" i="12"/>
  <c r="AD468" i="12" s="1"/>
  <c r="G509" i="8"/>
  <c r="F509" i="8"/>
  <c r="W35" i="15"/>
  <c r="AA35" i="15" s="1"/>
  <c r="X35" i="15"/>
  <c r="AB35" i="15" s="1"/>
  <c r="P216" i="8"/>
  <c r="H163" i="8"/>
  <c r="E242" i="8"/>
  <c r="X444" i="12"/>
  <c r="AB444" i="12" s="1"/>
  <c r="W444" i="12"/>
  <c r="AA444" i="12" s="1"/>
  <c r="Q485" i="8"/>
  <c r="O485" i="8"/>
  <c r="AG181" i="12"/>
  <c r="AI181" i="12" s="1"/>
  <c r="R222" i="8"/>
  <c r="AH181" i="12"/>
  <c r="AJ181" i="12" s="1"/>
  <c r="M484" i="8"/>
  <c r="T48" i="15"/>
  <c r="AD48" i="15" s="1"/>
  <c r="S48" i="15"/>
  <c r="Q163" i="8"/>
  <c r="W122" i="12"/>
  <c r="AA122" i="12" s="1"/>
  <c r="X122" i="12"/>
  <c r="AB122" i="12" s="1"/>
  <c r="O163" i="8"/>
  <c r="O85" i="8"/>
  <c r="Q85" i="8"/>
  <c r="W44" i="12"/>
  <c r="AA44" i="12" s="1"/>
  <c r="X44" i="12"/>
  <c r="P548" i="8"/>
  <c r="J441" i="8"/>
  <c r="R400" i="12"/>
  <c r="J430" i="8"/>
  <c r="R389" i="12"/>
  <c r="V85" i="3"/>
  <c r="Z85" i="3" s="1"/>
  <c r="U85" i="3"/>
  <c r="Y85" i="3" s="1"/>
  <c r="I433" i="8"/>
  <c r="AH480" i="12"/>
  <c r="AJ480" i="12" s="1"/>
  <c r="R521" i="8"/>
  <c r="AG480" i="12"/>
  <c r="AI480" i="12" s="1"/>
  <c r="D130" i="8"/>
  <c r="AL13" i="3"/>
  <c r="AN13" i="3" s="1"/>
  <c r="AK13" i="3"/>
  <c r="AM13" i="3" s="1"/>
  <c r="X33" i="13"/>
  <c r="AB33" i="13" s="1"/>
  <c r="W33" i="13"/>
  <c r="AA33" i="13" s="1"/>
  <c r="AG83" i="15"/>
  <c r="AI83" i="15" s="1"/>
  <c r="AH83" i="15"/>
  <c r="AJ83" i="15" s="1"/>
  <c r="X239" i="12"/>
  <c r="AB239" i="12" s="1"/>
  <c r="W239" i="12"/>
  <c r="AA239" i="12" s="1"/>
  <c r="O280" i="8"/>
  <c r="Q280" i="8"/>
  <c r="J454" i="8"/>
  <c r="R413" i="12"/>
  <c r="W96" i="3"/>
  <c r="AA96" i="3" s="1"/>
  <c r="X96" i="3"/>
  <c r="AB96" i="3" s="1"/>
  <c r="K174" i="8"/>
  <c r="AL312" i="12"/>
  <c r="AN312" i="12" s="1"/>
  <c r="AK312" i="12"/>
  <c r="AM312" i="12" s="1"/>
  <c r="S353" i="8"/>
  <c r="U65" i="3"/>
  <c r="Y65" i="3" s="1"/>
  <c r="V65" i="3"/>
  <c r="Z65" i="3" s="1"/>
  <c r="M167" i="8"/>
  <c r="P146" i="8"/>
  <c r="E70" i="8"/>
  <c r="C500" i="8"/>
  <c r="S76" i="8"/>
  <c r="AL35" i="12"/>
  <c r="AN35" i="12" s="1"/>
  <c r="AK35" i="12"/>
  <c r="AM35" i="12" s="1"/>
  <c r="I460" i="8"/>
  <c r="AH468" i="12"/>
  <c r="AJ468" i="12" s="1"/>
  <c r="R509" i="8"/>
  <c r="AG468" i="12"/>
  <c r="M226" i="8"/>
  <c r="S67" i="15"/>
  <c r="AC67" i="15" s="1"/>
  <c r="T67" i="15"/>
  <c r="H515" i="8"/>
  <c r="V326" i="12"/>
  <c r="L367" i="8"/>
  <c r="U326" i="12"/>
  <c r="Y326" i="12" s="1"/>
  <c r="N367" i="8"/>
  <c r="C501" i="8"/>
  <c r="AG389" i="12"/>
  <c r="R430" i="8"/>
  <c r="AH389" i="12"/>
  <c r="AJ389" i="12" s="1"/>
  <c r="H238" i="8"/>
  <c r="AG53" i="3"/>
  <c r="AI53" i="3" s="1"/>
  <c r="AH53" i="3"/>
  <c r="AJ53" i="3" s="1"/>
  <c r="E313" i="8"/>
  <c r="P329" i="8"/>
  <c r="AK7" i="14"/>
  <c r="AM7" i="14" s="1"/>
  <c r="AL7" i="14"/>
  <c r="AN7" i="14" s="1"/>
  <c r="P59" i="8"/>
  <c r="K471" i="8"/>
  <c r="D97" i="8"/>
  <c r="E225" i="8"/>
  <c r="AK181" i="12"/>
  <c r="AM181" i="12" s="1"/>
  <c r="S222" i="8"/>
  <c r="AL181" i="12"/>
  <c r="AN181" i="12" s="1"/>
  <c r="K149" i="8"/>
  <c r="AL504" i="12"/>
  <c r="AN504" i="12" s="1"/>
  <c r="S545" i="8"/>
  <c r="AK504" i="12"/>
  <c r="AM504" i="12" s="1"/>
  <c r="AK99" i="15"/>
  <c r="AM99" i="15" s="1"/>
  <c r="AL99" i="15"/>
  <c r="AN99" i="15" s="1"/>
  <c r="H369" i="8"/>
  <c r="W469" i="12"/>
  <c r="AA469" i="12" s="1"/>
  <c r="Q510" i="8"/>
  <c r="X469" i="12"/>
  <c r="AB469" i="12" s="1"/>
  <c r="O510" i="8"/>
  <c r="AL100" i="3"/>
  <c r="AN100" i="3" s="1"/>
  <c r="AK100" i="3"/>
  <c r="AM100" i="3" s="1"/>
  <c r="M76" i="8"/>
  <c r="AL112" i="12"/>
  <c r="AN112" i="12" s="1"/>
  <c r="AK112" i="12"/>
  <c r="AM112" i="12" s="1"/>
  <c r="S153" i="8"/>
  <c r="AH386" i="12"/>
  <c r="AJ386" i="12" s="1"/>
  <c r="AG386" i="12"/>
  <c r="R427" i="8"/>
  <c r="U277" i="12"/>
  <c r="Y277" i="12" s="1"/>
  <c r="V277" i="12"/>
  <c r="L318" i="8"/>
  <c r="N318" i="8"/>
  <c r="X49" i="3"/>
  <c r="W49" i="3"/>
  <c r="AA49" i="3" s="1"/>
  <c r="I507" i="8"/>
  <c r="W457" i="12"/>
  <c r="AA457" i="12" s="1"/>
  <c r="X457" i="12"/>
  <c r="AB457" i="12" s="1"/>
  <c r="Q498" i="8"/>
  <c r="O498" i="8"/>
  <c r="D99" i="8"/>
  <c r="T58" i="3"/>
  <c r="AD58" i="3" s="1"/>
  <c r="S58" i="3"/>
  <c r="AC58" i="3" s="1"/>
  <c r="I357" i="8"/>
  <c r="W413" i="12"/>
  <c r="AA413" i="12" s="1"/>
  <c r="Q454" i="8"/>
  <c r="X413" i="12"/>
  <c r="AB413" i="12" s="1"/>
  <c r="O454" i="8"/>
  <c r="M274" i="8"/>
  <c r="AK44" i="14"/>
  <c r="AM44" i="14" s="1"/>
  <c r="AL44" i="14"/>
  <c r="AN44" i="14" s="1"/>
  <c r="X29" i="14"/>
  <c r="W29" i="14"/>
  <c r="AA29" i="14" s="1"/>
  <c r="U501" i="12"/>
  <c r="Y501" i="12" s="1"/>
  <c r="L542" i="8"/>
  <c r="V501" i="12"/>
  <c r="N542" i="8"/>
  <c r="D50" i="8"/>
  <c r="R18" i="3"/>
  <c r="P254" i="8"/>
  <c r="S16" i="13"/>
  <c r="AC16" i="13" s="1"/>
  <c r="T16" i="13"/>
  <c r="AD16" i="13" s="1"/>
  <c r="K459" i="8"/>
  <c r="R46" i="12"/>
  <c r="J87" i="8"/>
  <c r="AH33" i="15"/>
  <c r="AJ33" i="15" s="1"/>
  <c r="AG33" i="15"/>
  <c r="AK103" i="15"/>
  <c r="AM103" i="15" s="1"/>
  <c r="AL103" i="15"/>
  <c r="AN103" i="15" s="1"/>
  <c r="AH64" i="3"/>
  <c r="AJ64" i="3" s="1"/>
  <c r="AG64" i="3"/>
  <c r="AI64" i="3" s="1"/>
  <c r="S78" i="3"/>
  <c r="T78" i="3"/>
  <c r="AD78" i="3" s="1"/>
  <c r="U408" i="12"/>
  <c r="Y408" i="12" s="1"/>
  <c r="N449" i="8"/>
  <c r="L449" i="8"/>
  <c r="V408" i="12"/>
  <c r="Z408" i="12" s="1"/>
  <c r="H547" i="8"/>
  <c r="J521" i="8"/>
  <c r="R480" i="12"/>
  <c r="D162" i="8"/>
  <c r="R66" i="8"/>
  <c r="AG25" i="12"/>
  <c r="AI25" i="12" s="1"/>
  <c r="AH25" i="12"/>
  <c r="AJ25" i="12" s="1"/>
  <c r="R19" i="16"/>
  <c r="W407" i="12"/>
  <c r="AA407" i="12" s="1"/>
  <c r="Q448" i="8"/>
  <c r="O448" i="8"/>
  <c r="X407" i="12"/>
  <c r="AB407" i="12" s="1"/>
  <c r="F72" i="8"/>
  <c r="T31" i="12"/>
  <c r="AD31" i="12" s="1"/>
  <c r="S31" i="12"/>
  <c r="AC31" i="12" s="1"/>
  <c r="G72" i="8"/>
  <c r="I321" i="8"/>
  <c r="AL177" i="12"/>
  <c r="AN177" i="12" s="1"/>
  <c r="S218" i="8"/>
  <c r="AK177" i="12"/>
  <c r="AM177" i="12" s="1"/>
  <c r="M185" i="8"/>
  <c r="C357" i="8"/>
  <c r="D519" i="8"/>
  <c r="K66" i="8"/>
  <c r="AH7" i="13"/>
  <c r="AJ7" i="13" s="1"/>
  <c r="AG7" i="13"/>
  <c r="H100" i="8"/>
  <c r="H53" i="8"/>
  <c r="AK20" i="13"/>
  <c r="AM20" i="13" s="1"/>
  <c r="AL20" i="13"/>
  <c r="AN20" i="13" s="1"/>
  <c r="S428" i="12"/>
  <c r="AC428" i="12" s="1"/>
  <c r="F469" i="8"/>
  <c r="T428" i="12"/>
  <c r="AD428" i="12" s="1"/>
  <c r="G469" i="8"/>
  <c r="J433" i="8"/>
  <c r="R392" i="12"/>
  <c r="M324" i="8"/>
  <c r="AG101" i="12"/>
  <c r="R142" i="8"/>
  <c r="AH101" i="12"/>
  <c r="AJ101" i="12" s="1"/>
  <c r="P315" i="8"/>
  <c r="AG317" i="12"/>
  <c r="AH317" i="12"/>
  <c r="AJ317" i="12" s="1"/>
  <c r="R358" i="8"/>
  <c r="I487" i="8"/>
  <c r="U418" i="12"/>
  <c r="Y418" i="12" s="1"/>
  <c r="N459" i="8"/>
  <c r="L459" i="8"/>
  <c r="V418" i="12"/>
  <c r="Z418" i="12" s="1"/>
  <c r="M371" i="8"/>
  <c r="E382" i="8"/>
  <c r="E249" i="8"/>
  <c r="AL145" i="12"/>
  <c r="AN145" i="12" s="1"/>
  <c r="AK145" i="12"/>
  <c r="AM145" i="12" s="1"/>
  <c r="S186" i="8"/>
  <c r="G102" i="8"/>
  <c r="S61" i="12"/>
  <c r="AC61" i="12" s="1"/>
  <c r="F102" i="8"/>
  <c r="T61" i="12"/>
  <c r="AD61" i="12" s="1"/>
  <c r="AK32" i="12"/>
  <c r="AM32" i="12" s="1"/>
  <c r="AL32" i="12"/>
  <c r="AN32" i="12" s="1"/>
  <c r="S73" i="8"/>
  <c r="R204" i="12"/>
  <c r="J245" i="8"/>
  <c r="H434" i="8"/>
  <c r="AK56" i="3"/>
  <c r="AM56" i="3" s="1"/>
  <c r="AL56" i="3"/>
  <c r="AN56" i="3" s="1"/>
  <c r="E259" i="8"/>
  <c r="V95" i="15"/>
  <c r="Z95" i="15" s="1"/>
  <c r="U95" i="15"/>
  <c r="Y95" i="15" s="1"/>
  <c r="K423" i="8"/>
  <c r="P187" i="8"/>
  <c r="AL425" i="12"/>
  <c r="AN425" i="12" s="1"/>
  <c r="S466" i="8"/>
  <c r="AK425" i="12"/>
  <c r="AM425" i="12" s="1"/>
  <c r="U13" i="14"/>
  <c r="Y13" i="14" s="1"/>
  <c r="V13" i="14"/>
  <c r="E216" i="8"/>
  <c r="D246" i="8"/>
  <c r="J327" i="8"/>
  <c r="R286" i="12"/>
  <c r="C428" i="8"/>
  <c r="R395" i="8"/>
  <c r="AG354" i="12"/>
  <c r="AH354" i="12"/>
  <c r="AJ354" i="12" s="1"/>
  <c r="T259" i="12"/>
  <c r="AD259" i="12" s="1"/>
  <c r="F300" i="8"/>
  <c r="G300" i="8"/>
  <c r="S259" i="12"/>
  <c r="AC259" i="12" s="1"/>
  <c r="U161" i="12"/>
  <c r="Y161" i="12" s="1"/>
  <c r="V161" i="12"/>
  <c r="Z161" i="12" s="1"/>
  <c r="N202" i="8"/>
  <c r="L202" i="8"/>
  <c r="M303" i="8"/>
  <c r="C519" i="8"/>
  <c r="D524" i="8"/>
  <c r="I335" i="8"/>
  <c r="AG35" i="12"/>
  <c r="R76" i="8"/>
  <c r="AH35" i="12"/>
  <c r="AJ35" i="12" s="1"/>
  <c r="R101" i="15"/>
  <c r="E423" i="8"/>
  <c r="C228" i="8"/>
  <c r="R405" i="8"/>
  <c r="AG364" i="12"/>
  <c r="AI364" i="12" s="1"/>
  <c r="AH364" i="12"/>
  <c r="AJ364" i="12" s="1"/>
  <c r="D223" i="8"/>
  <c r="D86" i="8"/>
  <c r="S111" i="12"/>
  <c r="AC111" i="12" s="1"/>
  <c r="F152" i="8"/>
  <c r="T111" i="12"/>
  <c r="AD111" i="12" s="1"/>
  <c r="G152" i="8"/>
  <c r="U21" i="3"/>
  <c r="Y21" i="3" s="1"/>
  <c r="V21" i="3"/>
  <c r="Z21" i="3" s="1"/>
  <c r="R233" i="8"/>
  <c r="AG192" i="12"/>
  <c r="AI192" i="12" s="1"/>
  <c r="AH192" i="12"/>
  <c r="AJ192" i="12" s="1"/>
  <c r="J126" i="8"/>
  <c r="R85" i="12"/>
  <c r="W214" i="12"/>
  <c r="AA214" i="12" s="1"/>
  <c r="Q255" i="8"/>
  <c r="O255" i="8"/>
  <c r="X214" i="12"/>
  <c r="AB214" i="12" s="1"/>
  <c r="P253" i="8"/>
  <c r="M287" i="8"/>
  <c r="M481" i="8"/>
  <c r="K262" i="8"/>
  <c r="I535" i="8"/>
  <c r="C369" i="8"/>
  <c r="C512" i="8"/>
  <c r="Q223" i="8"/>
  <c r="W182" i="12"/>
  <c r="AA182" i="12" s="1"/>
  <c r="X182" i="12"/>
  <c r="AB182" i="12" s="1"/>
  <c r="O223" i="8"/>
  <c r="J351" i="8"/>
  <c r="R310" i="12"/>
  <c r="D449" i="8"/>
  <c r="N380" i="8"/>
  <c r="L380" i="8"/>
  <c r="U339" i="12"/>
  <c r="Y339" i="12" s="1"/>
  <c r="V339" i="12"/>
  <c r="H477" i="8"/>
  <c r="K432" i="8"/>
  <c r="G427" i="8"/>
  <c r="S386" i="12"/>
  <c r="AC386" i="12" s="1"/>
  <c r="T386" i="12"/>
  <c r="AD386" i="12" s="1"/>
  <c r="F427" i="8"/>
  <c r="R95" i="12"/>
  <c r="J136" i="8"/>
  <c r="K357" i="8"/>
  <c r="R110" i="12"/>
  <c r="J151" i="8"/>
  <c r="E488" i="8"/>
  <c r="M55" i="8"/>
  <c r="I512" i="8"/>
  <c r="D413" i="8"/>
  <c r="S328" i="8"/>
  <c r="AL287" i="12"/>
  <c r="AN287" i="12" s="1"/>
  <c r="AK287" i="12"/>
  <c r="AM287" i="12" s="1"/>
  <c r="S174" i="8"/>
  <c r="AK133" i="12"/>
  <c r="AM133" i="12" s="1"/>
  <c r="AL133" i="12"/>
  <c r="AN133" i="12" s="1"/>
  <c r="D535" i="8"/>
  <c r="S413" i="8"/>
  <c r="AL372" i="12"/>
  <c r="AN372" i="12" s="1"/>
  <c r="AK372" i="12"/>
  <c r="AM372" i="12" s="1"/>
  <c r="E403" i="8"/>
  <c r="D127" i="8"/>
  <c r="R445" i="12"/>
  <c r="J486" i="8"/>
  <c r="I447" i="8"/>
  <c r="S425" i="8"/>
  <c r="AK384" i="12"/>
  <c r="AM384" i="12" s="1"/>
  <c r="AL384" i="12"/>
  <c r="AN384" i="12" s="1"/>
  <c r="AG456" i="12"/>
  <c r="AI456" i="12" s="1"/>
  <c r="AH456" i="12"/>
  <c r="AJ456" i="12" s="1"/>
  <c r="R497" i="8"/>
  <c r="J258" i="8"/>
  <c r="R217" i="12"/>
  <c r="C536" i="8"/>
  <c r="P498" i="8"/>
  <c r="P413" i="8"/>
  <c r="S438" i="8"/>
  <c r="AL397" i="12"/>
  <c r="AN397" i="12" s="1"/>
  <c r="AK397" i="12"/>
  <c r="AM397" i="12" s="1"/>
  <c r="W53" i="3"/>
  <c r="AA53" i="3" s="1"/>
  <c r="X53" i="3"/>
  <c r="AB53" i="3" s="1"/>
  <c r="W9" i="15"/>
  <c r="AA9" i="15" s="1"/>
  <c r="X9" i="15"/>
  <c r="AB9" i="15" s="1"/>
  <c r="M309" i="8"/>
  <c r="E346" i="8"/>
  <c r="K63" i="8"/>
  <c r="AL98" i="3"/>
  <c r="AN98" i="3" s="1"/>
  <c r="AK98" i="3"/>
  <c r="AM98" i="3" s="1"/>
  <c r="V10" i="15"/>
  <c r="Z10" i="15" s="1"/>
  <c r="U10" i="15"/>
  <c r="Y10" i="15" s="1"/>
  <c r="C505" i="8"/>
  <c r="R398" i="12"/>
  <c r="J439" i="8"/>
  <c r="AK85" i="15"/>
  <c r="AM85" i="15" s="1"/>
  <c r="AL85" i="15"/>
  <c r="AN85" i="15" s="1"/>
  <c r="AH66" i="15"/>
  <c r="AJ66" i="15" s="1"/>
  <c r="AG66" i="15"/>
  <c r="N535" i="8"/>
  <c r="L535" i="8"/>
  <c r="V494" i="12"/>
  <c r="Z494" i="12" s="1"/>
  <c r="U494" i="12"/>
  <c r="Y494" i="12" s="1"/>
  <c r="J452" i="8"/>
  <c r="R411" i="12"/>
  <c r="H358" i="8"/>
  <c r="E125" i="8"/>
  <c r="J505" i="8"/>
  <c r="R464" i="12"/>
  <c r="D135" i="8"/>
  <c r="M328" i="8"/>
  <c r="D304" i="8"/>
  <c r="W278" i="12"/>
  <c r="AA278" i="12" s="1"/>
  <c r="O319" i="8"/>
  <c r="X278" i="12"/>
  <c r="AB278" i="12" s="1"/>
  <c r="Q319" i="8"/>
  <c r="V26" i="3"/>
  <c r="Z26" i="3" s="1"/>
  <c r="U26" i="3"/>
  <c r="Y26" i="3" s="1"/>
  <c r="T79" i="3"/>
  <c r="AD79" i="3" s="1"/>
  <c r="S79" i="3"/>
  <c r="H69" i="8"/>
  <c r="N405" i="8"/>
  <c r="L405" i="8"/>
  <c r="V364" i="12"/>
  <c r="Z364" i="12" s="1"/>
  <c r="U364" i="12"/>
  <c r="Y364" i="12" s="1"/>
  <c r="D344" i="8"/>
  <c r="J208" i="8"/>
  <c r="R167" i="12"/>
  <c r="C89" i="8"/>
  <c r="M442" i="8"/>
  <c r="K134" i="8"/>
  <c r="S518" i="8"/>
  <c r="AL477" i="12"/>
  <c r="AK477" i="12"/>
  <c r="AM477" i="12" s="1"/>
  <c r="AL27" i="13"/>
  <c r="AN27" i="13" s="1"/>
  <c r="AK27" i="13"/>
  <c r="AM27" i="13" s="1"/>
  <c r="H205" i="8"/>
  <c r="M404" i="8"/>
  <c r="J234" i="8"/>
  <c r="R193" i="12"/>
  <c r="E358" i="8"/>
  <c r="U90" i="15"/>
  <c r="Y90" i="15" s="1"/>
  <c r="V90" i="15"/>
  <c r="Z90" i="15" s="1"/>
  <c r="O475" i="8"/>
  <c r="W434" i="12"/>
  <c r="AA434" i="12" s="1"/>
  <c r="X434" i="12"/>
  <c r="AB434" i="12" s="1"/>
  <c r="Q475" i="8"/>
  <c r="R293" i="8"/>
  <c r="AH252" i="12"/>
  <c r="AJ252" i="12" s="1"/>
  <c r="AG252" i="12"/>
  <c r="AI252" i="12" s="1"/>
  <c r="C380" i="8"/>
  <c r="E323" i="8"/>
  <c r="K194" i="8"/>
  <c r="C332" i="8"/>
  <c r="T62" i="3"/>
  <c r="AD62" i="3" s="1"/>
  <c r="S62" i="3"/>
  <c r="AC62" i="3" s="1"/>
  <c r="X39" i="14"/>
  <c r="AB39" i="14" s="1"/>
  <c r="W39" i="14"/>
  <c r="AA39" i="14" s="1"/>
  <c r="G526" i="8"/>
  <c r="T485" i="12"/>
  <c r="AD485" i="12" s="1"/>
  <c r="F526" i="8"/>
  <c r="S485" i="12"/>
  <c r="AC485" i="12" s="1"/>
  <c r="AL102" i="15"/>
  <c r="AN102" i="15" s="1"/>
  <c r="AK102" i="15"/>
  <c r="AM102" i="15" s="1"/>
  <c r="E343" i="8"/>
  <c r="P341" i="8"/>
  <c r="C270" i="8"/>
  <c r="R445" i="8"/>
  <c r="AG404" i="12"/>
  <c r="AI404" i="12" s="1"/>
  <c r="AH404" i="12"/>
  <c r="AJ404" i="12" s="1"/>
  <c r="V230" i="12"/>
  <c r="L271" i="8"/>
  <c r="U230" i="12"/>
  <c r="Y230" i="12" s="1"/>
  <c r="N271" i="8"/>
  <c r="AK56" i="15"/>
  <c r="AM56" i="15" s="1"/>
  <c r="AL56" i="15"/>
  <c r="AN56" i="15" s="1"/>
  <c r="L446" i="8"/>
  <c r="V405" i="12"/>
  <c r="Z405" i="12" s="1"/>
  <c r="N446" i="8"/>
  <c r="U405" i="12"/>
  <c r="Y405" i="12" s="1"/>
  <c r="M219" i="8"/>
  <c r="AH211" i="12"/>
  <c r="AJ211" i="12" s="1"/>
  <c r="AG211" i="12"/>
  <c r="R252" i="8"/>
  <c r="P469" i="8"/>
  <c r="H52" i="8"/>
  <c r="X64" i="3"/>
  <c r="AB64" i="3" s="1"/>
  <c r="W64" i="3"/>
  <c r="AA64" i="3" s="1"/>
  <c r="D307" i="8"/>
  <c r="D490" i="8"/>
  <c r="I274" i="8"/>
  <c r="AG14" i="13"/>
  <c r="AH14" i="13"/>
  <c r="AJ14" i="13" s="1"/>
  <c r="E238" i="8"/>
  <c r="J385" i="8"/>
  <c r="R344" i="12"/>
  <c r="AL45" i="3"/>
  <c r="AN45" i="3" s="1"/>
  <c r="AK45" i="3"/>
  <c r="AM45" i="3" s="1"/>
  <c r="I296" i="8"/>
  <c r="R228" i="12"/>
  <c r="J269" i="8"/>
  <c r="M480" i="8"/>
  <c r="AH372" i="12"/>
  <c r="AJ372" i="12" s="1"/>
  <c r="R413" i="8"/>
  <c r="AG372" i="12"/>
  <c r="K552" i="8"/>
  <c r="R53" i="3"/>
  <c r="H223" i="8"/>
  <c r="X12" i="13"/>
  <c r="AB12" i="13" s="1"/>
  <c r="W12" i="13"/>
  <c r="AA12" i="13" s="1"/>
  <c r="K438" i="8"/>
  <c r="H379" i="8"/>
  <c r="AH40" i="15"/>
  <c r="AJ40" i="15" s="1"/>
  <c r="AG40" i="15"/>
  <c r="P107" i="8"/>
  <c r="E529" i="8"/>
  <c r="AH504" i="12"/>
  <c r="AJ504" i="12" s="1"/>
  <c r="R545" i="8"/>
  <c r="AG504" i="12"/>
  <c r="I510" i="8"/>
  <c r="D281" i="8"/>
  <c r="AG93" i="12"/>
  <c r="AI93" i="12" s="1"/>
  <c r="AH93" i="12"/>
  <c r="AJ93" i="12" s="1"/>
  <c r="R134" i="8"/>
  <c r="AH34" i="13"/>
  <c r="AJ34" i="13" s="1"/>
  <c r="AG34" i="13"/>
  <c r="U19" i="12"/>
  <c r="Y19" i="12" s="1"/>
  <c r="L60" i="8"/>
  <c r="V19" i="12"/>
  <c r="Z19" i="12" s="1"/>
  <c r="N60" i="8"/>
  <c r="V53" i="15"/>
  <c r="Z53" i="15" s="1"/>
  <c r="U53" i="15"/>
  <c r="Y53" i="15" s="1"/>
  <c r="D386" i="8"/>
  <c r="H385" i="8"/>
  <c r="W396" i="12"/>
  <c r="AA396" i="12" s="1"/>
  <c r="O437" i="8"/>
  <c r="Q437" i="8"/>
  <c r="X396" i="12"/>
  <c r="AB396" i="12" s="1"/>
  <c r="AG24" i="13"/>
  <c r="AH24" i="13"/>
  <c r="AJ24" i="13" s="1"/>
  <c r="E221" i="8"/>
  <c r="U34" i="14"/>
  <c r="Y34" i="14" s="1"/>
  <c r="V34" i="14"/>
  <c r="Z34" i="14" s="1"/>
  <c r="M80" i="8"/>
  <c r="K197" i="8"/>
  <c r="AG61" i="12"/>
  <c r="R102" i="8"/>
  <c r="AH61" i="12"/>
  <c r="AJ61" i="12" s="1"/>
  <c r="Q224" i="8"/>
  <c r="W183" i="12"/>
  <c r="AA183" i="12" s="1"/>
  <c r="X183" i="12"/>
  <c r="O224" i="8"/>
  <c r="AK66" i="15"/>
  <c r="AM66" i="15" s="1"/>
  <c r="AL66" i="15"/>
  <c r="AN66" i="15" s="1"/>
  <c r="T79" i="15"/>
  <c r="AD79" i="15" s="1"/>
  <c r="S79" i="15"/>
  <c r="AC79" i="15" s="1"/>
  <c r="E295" i="8"/>
  <c r="E515" i="8"/>
  <c r="X318" i="12"/>
  <c r="AB318" i="12" s="1"/>
  <c r="W318" i="12"/>
  <c r="AA318" i="12" s="1"/>
  <c r="Q359" i="8"/>
  <c r="O359" i="8"/>
  <c r="L289" i="8"/>
  <c r="U248" i="12"/>
  <c r="Y248" i="12" s="1"/>
  <c r="V248" i="12"/>
  <c r="Z248" i="12" s="1"/>
  <c r="N289" i="8"/>
  <c r="R36" i="3"/>
  <c r="E373" i="8"/>
  <c r="K360" i="8"/>
  <c r="AH348" i="12"/>
  <c r="AJ348" i="12" s="1"/>
  <c r="AG348" i="12"/>
  <c r="R389" i="8"/>
  <c r="I155" i="8"/>
  <c r="AH256" i="12"/>
  <c r="AJ256" i="12" s="1"/>
  <c r="R297" i="8"/>
  <c r="AG256" i="12"/>
  <c r="AH47" i="12"/>
  <c r="AJ47" i="12" s="1"/>
  <c r="AG47" i="12"/>
  <c r="AI47" i="12" s="1"/>
  <c r="R88" i="8"/>
  <c r="H209" i="8"/>
  <c r="M443" i="8"/>
  <c r="AG465" i="12"/>
  <c r="AI465" i="12" s="1"/>
  <c r="R506" i="8"/>
  <c r="AH465" i="12"/>
  <c r="AJ465" i="12" s="1"/>
  <c r="U46" i="3"/>
  <c r="Y46" i="3" s="1"/>
  <c r="V46" i="3"/>
  <c r="Z46" i="3" s="1"/>
  <c r="D235" i="8"/>
  <c r="C291" i="8"/>
  <c r="I295" i="8"/>
  <c r="AH71" i="15"/>
  <c r="AJ71" i="15" s="1"/>
  <c r="AG71" i="15"/>
  <c r="P535" i="8"/>
  <c r="D166" i="8"/>
  <c r="K51" i="8"/>
  <c r="I167" i="8"/>
  <c r="S486" i="12"/>
  <c r="AC486" i="12" s="1"/>
  <c r="T486" i="12"/>
  <c r="AD486" i="12" s="1"/>
  <c r="G527" i="8"/>
  <c r="F527" i="8"/>
  <c r="AL10" i="14"/>
  <c r="AN10" i="14" s="1"/>
  <c r="AK10" i="14"/>
  <c r="M362" i="8"/>
  <c r="R61" i="3"/>
  <c r="W58" i="3"/>
  <c r="AA58" i="3" s="1"/>
  <c r="X58" i="3"/>
  <c r="AB58" i="3" s="1"/>
  <c r="H63" i="8"/>
  <c r="S536" i="8"/>
  <c r="AL495" i="12"/>
  <c r="AN495" i="12" s="1"/>
  <c r="AK495" i="12"/>
  <c r="AM495" i="12" s="1"/>
  <c r="C449" i="8"/>
  <c r="I410" i="8"/>
  <c r="E212" i="8"/>
  <c r="R97" i="15"/>
  <c r="J70" i="8"/>
  <c r="R29" i="12"/>
  <c r="K172" i="8"/>
  <c r="S272" i="8"/>
  <c r="AL231" i="12"/>
  <c r="AN231" i="12" s="1"/>
  <c r="AK231" i="12"/>
  <c r="AM231" i="12" s="1"/>
  <c r="X31" i="13"/>
  <c r="AB31" i="13" s="1"/>
  <c r="W31" i="13"/>
  <c r="AA31" i="13" s="1"/>
  <c r="K499" i="8"/>
  <c r="N275" i="8"/>
  <c r="L275" i="8"/>
  <c r="U234" i="12"/>
  <c r="Y234" i="12" s="1"/>
  <c r="V234" i="12"/>
  <c r="Z234" i="12" s="1"/>
  <c r="AK23" i="13"/>
  <c r="AM23" i="13" s="1"/>
  <c r="AL23" i="13"/>
  <c r="P462" i="8"/>
  <c r="F392" i="8"/>
  <c r="T351" i="12"/>
  <c r="AD351" i="12" s="1"/>
  <c r="G392" i="8"/>
  <c r="S351" i="12"/>
  <c r="AC351" i="12" s="1"/>
  <c r="M277" i="8"/>
  <c r="I281" i="8"/>
  <c r="D372" i="8"/>
  <c r="AL469" i="12"/>
  <c r="AN469" i="12" s="1"/>
  <c r="AK469" i="12"/>
  <c r="AM469" i="12" s="1"/>
  <c r="S510" i="8"/>
  <c r="K232" i="8"/>
  <c r="H348" i="8"/>
  <c r="E253" i="8"/>
  <c r="AH8" i="15"/>
  <c r="AJ8" i="15" s="1"/>
  <c r="AG8" i="15"/>
  <c r="AI8" i="15" s="1"/>
  <c r="E171" i="8"/>
  <c r="R23" i="3"/>
  <c r="R79" i="3"/>
  <c r="V15" i="3"/>
  <c r="Z15" i="3" s="1"/>
  <c r="U15" i="3"/>
  <c r="Y15" i="3" s="1"/>
  <c r="P467" i="8"/>
  <c r="M384" i="8"/>
  <c r="D158" i="8"/>
  <c r="H288" i="8"/>
  <c r="T216" i="12"/>
  <c r="AD216" i="12" s="1"/>
  <c r="S216" i="12"/>
  <c r="G257" i="8"/>
  <c r="F257" i="8"/>
  <c r="W11" i="12"/>
  <c r="AA11" i="12" s="1"/>
  <c r="O52" i="8"/>
  <c r="Q52" i="8"/>
  <c r="X11" i="12"/>
  <c r="AB11" i="12" s="1"/>
  <c r="N414" i="8"/>
  <c r="V373" i="12"/>
  <c r="U373" i="12"/>
  <c r="Y373" i="12" s="1"/>
  <c r="L414" i="8"/>
  <c r="I75" i="8"/>
  <c r="K157" i="8"/>
  <c r="E290" i="8"/>
  <c r="I48" i="8"/>
  <c r="R104" i="3"/>
  <c r="R194" i="12"/>
  <c r="J235" i="8"/>
  <c r="D176" i="8"/>
  <c r="M109" i="8"/>
  <c r="H342" i="8"/>
  <c r="S386" i="8"/>
  <c r="AL345" i="12"/>
  <c r="AN345" i="12" s="1"/>
  <c r="AK345" i="12"/>
  <c r="AM345" i="12" s="1"/>
  <c r="M529" i="8"/>
  <c r="D180" i="8"/>
  <c r="Q407" i="8"/>
  <c r="O407" i="8"/>
  <c r="W366" i="12"/>
  <c r="AA366" i="12" s="1"/>
  <c r="X366" i="12"/>
  <c r="AB366" i="12" s="1"/>
  <c r="U41" i="14"/>
  <c r="Y41" i="14" s="1"/>
  <c r="V41" i="14"/>
  <c r="Z41" i="14" s="1"/>
  <c r="E148" i="8"/>
  <c r="D244" i="8"/>
  <c r="T257" i="12"/>
  <c r="AD257" i="12" s="1"/>
  <c r="S257" i="12"/>
  <c r="AC257" i="12" s="1"/>
  <c r="G298" i="8"/>
  <c r="F298" i="8"/>
  <c r="W51" i="3"/>
  <c r="AA51" i="3" s="1"/>
  <c r="X51" i="3"/>
  <c r="AB51" i="3" s="1"/>
  <c r="D322" i="8"/>
  <c r="O193" i="8"/>
  <c r="X152" i="12"/>
  <c r="AB152" i="12" s="1"/>
  <c r="W152" i="12"/>
  <c r="AA152" i="12" s="1"/>
  <c r="Q193" i="8"/>
  <c r="F50" i="8"/>
  <c r="G50" i="8"/>
  <c r="S9" i="12"/>
  <c r="AC9" i="12" s="1"/>
  <c r="T9" i="12"/>
  <c r="AD9" i="12" s="1"/>
  <c r="T12" i="13"/>
  <c r="AD12" i="13" s="1"/>
  <c r="S12" i="13"/>
  <c r="AC12" i="13" s="1"/>
  <c r="AH56" i="3"/>
  <c r="AJ56" i="3" s="1"/>
  <c r="AG56" i="3"/>
  <c r="AI56" i="3" s="1"/>
  <c r="R533" i="8"/>
  <c r="AG492" i="12"/>
  <c r="AH492" i="12"/>
  <c r="AJ492" i="12" s="1"/>
  <c r="AL52" i="15"/>
  <c r="AK52" i="15"/>
  <c r="AM52" i="15" s="1"/>
  <c r="R112" i="12"/>
  <c r="J153" i="8"/>
  <c r="D119" i="8"/>
  <c r="X325" i="12"/>
  <c r="AB325" i="12" s="1"/>
  <c r="W325" i="12"/>
  <c r="AA325" i="12" s="1"/>
  <c r="O366" i="8"/>
  <c r="Q366" i="8"/>
  <c r="H138" i="8"/>
  <c r="I225" i="8"/>
  <c r="K399" i="8"/>
  <c r="I385" i="8"/>
  <c r="P292" i="8"/>
  <c r="I334" i="8"/>
  <c r="P318" i="8"/>
  <c r="T150" i="12"/>
  <c r="AD150" i="12" s="1"/>
  <c r="F191" i="8"/>
  <c r="G191" i="8"/>
  <c r="S150" i="12"/>
  <c r="AC150" i="12" s="1"/>
  <c r="AH80" i="3"/>
  <c r="AJ80" i="3" s="1"/>
  <c r="AG80" i="3"/>
  <c r="AI80" i="3" s="1"/>
  <c r="S126" i="12"/>
  <c r="T126" i="12"/>
  <c r="AD126" i="12" s="1"/>
  <c r="G167" i="8"/>
  <c r="F167" i="8"/>
  <c r="H50" i="8"/>
  <c r="C540" i="8"/>
  <c r="E362" i="8"/>
  <c r="K374" i="8"/>
  <c r="AL490" i="12"/>
  <c r="AN490" i="12" s="1"/>
  <c r="AK490" i="12"/>
  <c r="AM490" i="12" s="1"/>
  <c r="S531" i="8"/>
  <c r="K96" i="8"/>
  <c r="AG128" i="12"/>
  <c r="AI128" i="12" s="1"/>
  <c r="AH128" i="12"/>
  <c r="AJ128" i="12" s="1"/>
  <c r="R169" i="8"/>
  <c r="K389" i="8"/>
  <c r="X15" i="12"/>
  <c r="AB15" i="12" s="1"/>
  <c r="Q56" i="8"/>
  <c r="W15" i="12"/>
  <c r="AA15" i="12" s="1"/>
  <c r="O56" i="8"/>
  <c r="AH68" i="15"/>
  <c r="AJ68" i="15" s="1"/>
  <c r="AG68" i="15"/>
  <c r="Q178" i="8"/>
  <c r="X137" i="12"/>
  <c r="O178" i="8"/>
  <c r="W137" i="12"/>
  <c r="AA137" i="12" s="1"/>
  <c r="AH47" i="3"/>
  <c r="AJ47" i="3" s="1"/>
  <c r="AG47" i="3"/>
  <c r="AI47" i="3" s="1"/>
  <c r="P386" i="8"/>
  <c r="U272" i="12"/>
  <c r="Y272" i="12" s="1"/>
  <c r="L313" i="8"/>
  <c r="N313" i="8"/>
  <c r="V272" i="12"/>
  <c r="P247" i="8"/>
  <c r="G484" i="8"/>
  <c r="S443" i="12"/>
  <c r="AC443" i="12" s="1"/>
  <c r="F484" i="8"/>
  <c r="T443" i="12"/>
  <c r="AD443" i="12" s="1"/>
  <c r="M87" i="8"/>
  <c r="G453" i="8"/>
  <c r="F453" i="8"/>
  <c r="S412" i="12"/>
  <c r="AC412" i="12" s="1"/>
  <c r="T412" i="12"/>
  <c r="AD412" i="12" s="1"/>
  <c r="C552" i="8"/>
  <c r="O434" i="8"/>
  <c r="W393" i="12"/>
  <c r="AA393" i="12" s="1"/>
  <c r="X393" i="12"/>
  <c r="AB393" i="12" s="1"/>
  <c r="Q434" i="8"/>
  <c r="U32" i="14"/>
  <c r="Y32" i="14" s="1"/>
  <c r="V32" i="14"/>
  <c r="Z32" i="14" s="1"/>
  <c r="X96" i="15"/>
  <c r="AB96" i="15" s="1"/>
  <c r="W96" i="15"/>
  <c r="AA96" i="15" s="1"/>
  <c r="R41" i="15"/>
  <c r="I369" i="8"/>
  <c r="K111" i="8"/>
  <c r="J398" i="8"/>
  <c r="R357" i="12"/>
  <c r="W28" i="13"/>
  <c r="AA28" i="13" s="1"/>
  <c r="X28" i="13"/>
  <c r="AB28" i="13" s="1"/>
  <c r="AL439" i="12"/>
  <c r="AN439" i="12" s="1"/>
  <c r="S480" i="8"/>
  <c r="AK439" i="12"/>
  <c r="AM439" i="12" s="1"/>
  <c r="M171" i="8"/>
  <c r="H300" i="8"/>
  <c r="AH443" i="12"/>
  <c r="AJ443" i="12" s="1"/>
  <c r="AG443" i="12"/>
  <c r="R484" i="8"/>
  <c r="C328" i="8"/>
  <c r="G538" i="8"/>
  <c r="S497" i="12"/>
  <c r="F538" i="8"/>
  <c r="T497" i="12"/>
  <c r="AD497" i="12" s="1"/>
  <c r="X103" i="12"/>
  <c r="AB103" i="12" s="1"/>
  <c r="Q144" i="8"/>
  <c r="W103" i="12"/>
  <c r="AA103" i="12" s="1"/>
  <c r="O144" i="8"/>
  <c r="C118" i="8"/>
  <c r="O245" i="8"/>
  <c r="Q245" i="8"/>
  <c r="X204" i="12"/>
  <c r="AB204" i="12" s="1"/>
  <c r="W204" i="12"/>
  <c r="AA204" i="12" s="1"/>
  <c r="V200" i="12"/>
  <c r="Z200" i="12" s="1"/>
  <c r="L241" i="8"/>
  <c r="U200" i="12"/>
  <c r="Y200" i="12" s="1"/>
  <c r="N241" i="8"/>
  <c r="Q436" i="8"/>
  <c r="O436" i="8"/>
  <c r="X395" i="12"/>
  <c r="AB395" i="12" s="1"/>
  <c r="W395" i="12"/>
  <c r="AA395" i="12" s="1"/>
  <c r="J164" i="8"/>
  <c r="R123" i="12"/>
  <c r="P233" i="8"/>
  <c r="J55" i="8"/>
  <c r="R14" i="12"/>
  <c r="S55" i="8"/>
  <c r="AK14" i="12"/>
  <c r="AM14" i="12" s="1"/>
  <c r="AL14" i="12"/>
  <c r="AN14" i="12" s="1"/>
  <c r="AG508" i="12"/>
  <c r="AI508" i="12" s="1"/>
  <c r="R549" i="8"/>
  <c r="AH508" i="12"/>
  <c r="AJ508" i="12" s="1"/>
  <c r="W112" i="12"/>
  <c r="AA112" i="12" s="1"/>
  <c r="O153" i="8"/>
  <c r="Q153" i="8"/>
  <c r="X112" i="12"/>
  <c r="AB112" i="12" s="1"/>
  <c r="P391" i="8"/>
  <c r="Q517" i="8"/>
  <c r="O517" i="8"/>
  <c r="X476" i="12"/>
  <c r="W476" i="12"/>
  <c r="AA476" i="12" s="1"/>
  <c r="R61" i="12"/>
  <c r="J102" i="8"/>
  <c r="G48" i="8"/>
  <c r="T7" i="12"/>
  <c r="AD7" i="12" s="1"/>
  <c r="F48" i="8"/>
  <c r="S7" i="12"/>
  <c r="C232" i="8"/>
  <c r="R41" i="14"/>
  <c r="R18" i="15"/>
  <c r="P320" i="8"/>
  <c r="Q344" i="8"/>
  <c r="X303" i="12"/>
  <c r="W303" i="12"/>
  <c r="AA303" i="12" s="1"/>
  <c r="O344" i="8"/>
  <c r="D87" i="8"/>
  <c r="AL407" i="12"/>
  <c r="AN407" i="12" s="1"/>
  <c r="S448" i="8"/>
  <c r="AK407" i="12"/>
  <c r="AM407" i="12" s="1"/>
  <c r="T89" i="15"/>
  <c r="AD89" i="15" s="1"/>
  <c r="S89" i="15"/>
  <c r="H85" i="8"/>
  <c r="M454" i="8"/>
  <c r="E76" i="8"/>
  <c r="K521" i="8"/>
  <c r="R93" i="12"/>
  <c r="J134" i="8"/>
  <c r="C426" i="8"/>
  <c r="T30" i="3"/>
  <c r="AD30" i="3" s="1"/>
  <c r="S30" i="3"/>
  <c r="AC30" i="3" s="1"/>
  <c r="R57" i="15"/>
  <c r="X370" i="12"/>
  <c r="AB370" i="12" s="1"/>
  <c r="Q411" i="8"/>
  <c r="O411" i="8"/>
  <c r="W370" i="12"/>
  <c r="AA370" i="12" s="1"/>
  <c r="I293" i="8"/>
  <c r="AG287" i="12"/>
  <c r="AI287" i="12" s="1"/>
  <c r="AH287" i="12"/>
  <c r="AJ287" i="12" s="1"/>
  <c r="R328" i="8"/>
  <c r="U23" i="3"/>
  <c r="Y23" i="3" s="1"/>
  <c r="V23" i="3"/>
  <c r="Z23" i="3" s="1"/>
  <c r="M500" i="8"/>
  <c r="D318" i="8"/>
  <c r="K519" i="8"/>
  <c r="H265" i="8"/>
  <c r="AL32" i="3"/>
  <c r="AN32" i="3" s="1"/>
  <c r="AK32" i="3"/>
  <c r="AM32" i="3" s="1"/>
  <c r="AG87" i="15"/>
  <c r="AH87" i="15"/>
  <c r="AJ87" i="15" s="1"/>
  <c r="C134" i="8"/>
  <c r="L461" i="8"/>
  <c r="V420" i="12"/>
  <c r="Z420" i="12" s="1"/>
  <c r="N461" i="8"/>
  <c r="U420" i="12"/>
  <c r="Y420" i="12" s="1"/>
  <c r="V10" i="13"/>
  <c r="Z10" i="13" s="1"/>
  <c r="U10" i="13"/>
  <c r="Y10" i="13" s="1"/>
  <c r="M289" i="8"/>
  <c r="S64" i="3"/>
  <c r="AC64" i="3" s="1"/>
  <c r="T64" i="3"/>
  <c r="AD64" i="3" s="1"/>
  <c r="S301" i="12"/>
  <c r="AC301" i="12" s="1"/>
  <c r="G342" i="8"/>
  <c r="T301" i="12"/>
  <c r="AD301" i="12" s="1"/>
  <c r="F342" i="8"/>
  <c r="K178" i="8"/>
  <c r="O452" i="8"/>
  <c r="Q452" i="8"/>
  <c r="W411" i="12"/>
  <c r="AA411" i="12" s="1"/>
  <c r="X411" i="12"/>
  <c r="AB411" i="12" s="1"/>
  <c r="C534" i="8"/>
  <c r="K346" i="8"/>
  <c r="R205" i="12"/>
  <c r="J246" i="8"/>
  <c r="S265" i="12"/>
  <c r="T265" i="12"/>
  <c r="AD265" i="12" s="1"/>
  <c r="G306" i="8"/>
  <c r="F306" i="8"/>
  <c r="AH22" i="14"/>
  <c r="AJ22" i="14" s="1"/>
  <c r="AG22" i="14"/>
  <c r="P522" i="8"/>
  <c r="AL459" i="12"/>
  <c r="AN459" i="12" s="1"/>
  <c r="S500" i="8"/>
  <c r="AK459" i="12"/>
  <c r="AM459" i="12" s="1"/>
  <c r="D294" i="8"/>
  <c r="E312" i="8"/>
  <c r="D237" i="8"/>
  <c r="W350" i="12"/>
  <c r="AA350" i="12" s="1"/>
  <c r="O391" i="8"/>
  <c r="X350" i="12"/>
  <c r="AB350" i="12" s="1"/>
  <c r="Q391" i="8"/>
  <c r="AG22" i="15"/>
  <c r="AH22" i="15"/>
  <c r="AJ22" i="15" s="1"/>
  <c r="Q169" i="8"/>
  <c r="X128" i="12"/>
  <c r="AB128" i="12" s="1"/>
  <c r="O169" i="8"/>
  <c r="W128" i="12"/>
  <c r="AA128" i="12" s="1"/>
  <c r="AG94" i="3"/>
  <c r="AI94" i="3" s="1"/>
  <c r="AH94" i="3"/>
  <c r="AJ94" i="3" s="1"/>
  <c r="AL254" i="12"/>
  <c r="AN254" i="12" s="1"/>
  <c r="S295" i="8"/>
  <c r="AK254" i="12"/>
  <c r="AM254" i="12" s="1"/>
  <c r="E122" i="8"/>
  <c r="AH92" i="12"/>
  <c r="AJ92" i="12" s="1"/>
  <c r="AG92" i="12"/>
  <c r="AI92" i="12" s="1"/>
  <c r="R133" i="8"/>
  <c r="E378" i="8"/>
  <c r="H465" i="8"/>
  <c r="T89" i="3"/>
  <c r="AD89" i="3" s="1"/>
  <c r="S89" i="3"/>
  <c r="AC89" i="3" s="1"/>
  <c r="F534" i="8"/>
  <c r="G534" i="8"/>
  <c r="S493" i="12"/>
  <c r="AC493" i="12" s="1"/>
  <c r="T493" i="12"/>
  <c r="AD493" i="12" s="1"/>
  <c r="C70" i="8"/>
  <c r="D54" i="8"/>
  <c r="E411" i="8"/>
  <c r="U461" i="12"/>
  <c r="Y461" i="12" s="1"/>
  <c r="V461" i="12"/>
  <c r="Z461" i="12" s="1"/>
  <c r="N502" i="8"/>
  <c r="L502" i="8"/>
  <c r="AL63" i="3"/>
  <c r="AN63" i="3" s="1"/>
  <c r="AK63" i="3"/>
  <c r="AM63" i="3" s="1"/>
  <c r="R448" i="8"/>
  <c r="AG407" i="12"/>
  <c r="AH407" i="12"/>
  <c r="AJ407" i="12" s="1"/>
  <c r="S242" i="8"/>
  <c r="AL201" i="12"/>
  <c r="AN201" i="12" s="1"/>
  <c r="AK201" i="12"/>
  <c r="AM201" i="12" s="1"/>
  <c r="I318" i="8"/>
  <c r="J459" i="8"/>
  <c r="R418" i="12"/>
  <c r="R408" i="8"/>
  <c r="AH367" i="12"/>
  <c r="AJ367" i="12" s="1"/>
  <c r="AG367" i="12"/>
  <c r="M104" i="8"/>
  <c r="X80" i="12"/>
  <c r="AB80" i="12" s="1"/>
  <c r="W80" i="12"/>
  <c r="AA80" i="12" s="1"/>
  <c r="O121" i="8"/>
  <c r="Q121" i="8"/>
  <c r="D472" i="8"/>
  <c r="X43" i="14"/>
  <c r="W43" i="14"/>
  <c r="AA43" i="14" s="1"/>
  <c r="M304" i="8"/>
  <c r="R522" i="8"/>
  <c r="AH481" i="12"/>
  <c r="AJ481" i="12" s="1"/>
  <c r="AG481" i="12"/>
  <c r="AI481" i="12" s="1"/>
  <c r="P392" i="8"/>
  <c r="U126" i="12"/>
  <c r="Y126" i="12" s="1"/>
  <c r="V126" i="12"/>
  <c r="Z126" i="12" s="1"/>
  <c r="L167" i="8"/>
  <c r="N167" i="8"/>
  <c r="AH39" i="15"/>
  <c r="AJ39" i="15" s="1"/>
  <c r="AG39" i="15"/>
  <c r="I227" i="8"/>
  <c r="C370" i="8"/>
  <c r="C318" i="8"/>
  <c r="R456" i="8"/>
  <c r="AH415" i="12"/>
  <c r="AJ415" i="12" s="1"/>
  <c r="AG415" i="12"/>
  <c r="AI415" i="12" s="1"/>
  <c r="M305" i="8"/>
  <c r="Q69" i="8"/>
  <c r="O69" i="8"/>
  <c r="X28" i="12"/>
  <c r="AB28" i="12" s="1"/>
  <c r="W28" i="12"/>
  <c r="AA28" i="12" s="1"/>
  <c r="AG25" i="14"/>
  <c r="AH25" i="14"/>
  <c r="AJ25" i="14" s="1"/>
  <c r="V427" i="12"/>
  <c r="Z427" i="12" s="1"/>
  <c r="L468" i="8"/>
  <c r="N468" i="8"/>
  <c r="U427" i="12"/>
  <c r="Y427" i="12" s="1"/>
  <c r="H430" i="8"/>
  <c r="X209" i="12"/>
  <c r="AB209" i="12" s="1"/>
  <c r="Q250" i="8"/>
  <c r="O250" i="8"/>
  <c r="W209" i="12"/>
  <c r="AA209" i="12" s="1"/>
  <c r="AL36" i="13"/>
  <c r="AN36" i="13" s="1"/>
  <c r="AK36" i="13"/>
  <c r="AM36" i="13" s="1"/>
  <c r="P536" i="8"/>
  <c r="T32" i="14"/>
  <c r="AD32" i="14" s="1"/>
  <c r="S32" i="14"/>
  <c r="AC32" i="14" s="1"/>
  <c r="H162" i="8"/>
  <c r="D458" i="8"/>
  <c r="L339" i="8"/>
  <c r="N339" i="8"/>
  <c r="U298" i="12"/>
  <c r="Y298" i="12" s="1"/>
  <c r="V298" i="12"/>
  <c r="T17" i="15"/>
  <c r="AD17" i="15" s="1"/>
  <c r="S17" i="15"/>
  <c r="AC17" i="15" s="1"/>
  <c r="AL81" i="3"/>
  <c r="AN81" i="3" s="1"/>
  <c r="AK81" i="3"/>
  <c r="AM81" i="3" s="1"/>
  <c r="I292" i="8"/>
  <c r="N252" i="8"/>
  <c r="U211" i="12"/>
  <c r="Y211" i="12" s="1"/>
  <c r="V211" i="12"/>
  <c r="L252" i="8"/>
  <c r="P261" i="8"/>
  <c r="AG436" i="12"/>
  <c r="AH436" i="12"/>
  <c r="AJ436" i="12" s="1"/>
  <c r="R477" i="8"/>
  <c r="I259" i="8"/>
  <c r="D190" i="8"/>
  <c r="G483" i="8"/>
  <c r="T442" i="12"/>
  <c r="AD442" i="12" s="1"/>
  <c r="S442" i="12"/>
  <c r="AC442" i="12" s="1"/>
  <c r="F483" i="8"/>
  <c r="R269" i="8"/>
  <c r="AH228" i="12"/>
  <c r="AJ228" i="12" s="1"/>
  <c r="AG228" i="12"/>
  <c r="AI228" i="12" s="1"/>
  <c r="C252" i="8"/>
  <c r="AH116" i="12"/>
  <c r="AJ116" i="12" s="1"/>
  <c r="R157" i="8"/>
  <c r="AG116" i="12"/>
  <c r="K147" i="8"/>
  <c r="G129" i="8"/>
  <c r="S88" i="12"/>
  <c r="AC88" i="12" s="1"/>
  <c r="F129" i="8"/>
  <c r="T88" i="12"/>
  <c r="AD88" i="12" s="1"/>
  <c r="I181" i="8"/>
  <c r="O51" i="8"/>
  <c r="X10" i="12"/>
  <c r="AB10" i="12" s="1"/>
  <c r="W10" i="12"/>
  <c r="AA10" i="12" s="1"/>
  <c r="Q51" i="8"/>
  <c r="I152" i="8"/>
  <c r="C63" i="8"/>
  <c r="AL207" i="12"/>
  <c r="AN207" i="12" s="1"/>
  <c r="AK207" i="12"/>
  <c r="AM207" i="12" s="1"/>
  <c r="S248" i="8"/>
  <c r="R26" i="12"/>
  <c r="J67" i="8"/>
  <c r="P238" i="8"/>
  <c r="X76" i="12"/>
  <c r="W76" i="12"/>
  <c r="AA76" i="12" s="1"/>
  <c r="Q117" i="8"/>
  <c r="O117" i="8"/>
  <c r="X180" i="12"/>
  <c r="AB180" i="12" s="1"/>
  <c r="O221" i="8"/>
  <c r="W180" i="12"/>
  <c r="AA180" i="12" s="1"/>
  <c r="Q221" i="8"/>
  <c r="W24" i="16"/>
  <c r="AA24" i="16" s="1"/>
  <c r="X24" i="16"/>
  <c r="AG27" i="12"/>
  <c r="R68" i="8"/>
  <c r="AH27" i="12"/>
  <c r="AJ27" i="12" s="1"/>
  <c r="AG466" i="12"/>
  <c r="AI466" i="12" s="1"/>
  <c r="R507" i="8"/>
  <c r="AH466" i="12"/>
  <c r="AJ466" i="12" s="1"/>
  <c r="M509" i="8"/>
  <c r="C471" i="8"/>
  <c r="H353" i="8"/>
  <c r="E181" i="8"/>
  <c r="S56" i="3"/>
  <c r="AC56" i="3" s="1"/>
  <c r="T56" i="3"/>
  <c r="AD56" i="3" s="1"/>
  <c r="AL382" i="12"/>
  <c r="AN382" i="12" s="1"/>
  <c r="AK382" i="12"/>
  <c r="AM382" i="12" s="1"/>
  <c r="S423" i="8"/>
  <c r="V351" i="12"/>
  <c r="N392" i="8"/>
  <c r="U351" i="12"/>
  <c r="Y351" i="12" s="1"/>
  <c r="L392" i="8"/>
  <c r="M378" i="8"/>
  <c r="S147" i="8"/>
  <c r="AL106" i="12"/>
  <c r="AN106" i="12" s="1"/>
  <c r="AK106" i="12"/>
  <c r="AM106" i="12" s="1"/>
  <c r="X486" i="12"/>
  <c r="Q527" i="8"/>
  <c r="O527" i="8"/>
  <c r="W486" i="12"/>
  <c r="AA486" i="12" s="1"/>
  <c r="U486" i="12"/>
  <c r="Y486" i="12" s="1"/>
  <c r="V486" i="12"/>
  <c r="N527" i="8"/>
  <c r="L527" i="8"/>
  <c r="R19" i="15"/>
  <c r="AG207" i="12"/>
  <c r="AI207" i="12" s="1"/>
  <c r="AH207" i="12"/>
  <c r="AJ207" i="12" s="1"/>
  <c r="R248" i="8"/>
  <c r="X11" i="13"/>
  <c r="AB11" i="13" s="1"/>
  <c r="W11" i="13"/>
  <c r="AA11" i="13" s="1"/>
  <c r="M111" i="8"/>
  <c r="K50" i="8"/>
  <c r="C378" i="8"/>
  <c r="T85" i="3"/>
  <c r="AD85" i="3" s="1"/>
  <c r="S85" i="3"/>
  <c r="AC85" i="3" s="1"/>
  <c r="R311" i="8"/>
  <c r="AG270" i="12"/>
  <c r="AH270" i="12"/>
  <c r="AJ270" i="12" s="1"/>
  <c r="D507" i="8"/>
  <c r="V17" i="3"/>
  <c r="Z17" i="3" s="1"/>
  <c r="U17" i="3"/>
  <c r="Y17" i="3" s="1"/>
  <c r="M397" i="8"/>
  <c r="R38" i="12"/>
  <c r="J79" i="8"/>
  <c r="E344" i="8"/>
  <c r="R32" i="13"/>
  <c r="H466" i="8"/>
  <c r="M71" i="8"/>
  <c r="V100" i="3"/>
  <c r="Z100" i="3" s="1"/>
  <c r="U100" i="3"/>
  <c r="Y100" i="3" s="1"/>
  <c r="Q401" i="8"/>
  <c r="O401" i="8"/>
  <c r="X360" i="12"/>
  <c r="AB360" i="12" s="1"/>
  <c r="W360" i="12"/>
  <c r="AA360" i="12" s="1"/>
  <c r="J172" i="8"/>
  <c r="R131" i="12"/>
  <c r="M51" i="8"/>
  <c r="T68" i="3"/>
  <c r="AD68" i="3" s="1"/>
  <c r="S68" i="3"/>
  <c r="C334" i="8"/>
  <c r="R79" i="12"/>
  <c r="J120" i="8"/>
  <c r="E357" i="8"/>
  <c r="K341" i="8"/>
  <c r="M342" i="8"/>
  <c r="M265" i="8"/>
  <c r="AH7" i="3"/>
  <c r="AJ7" i="3" s="1"/>
  <c r="AG7" i="3"/>
  <c r="V172" i="12"/>
  <c r="Z172" i="12" s="1"/>
  <c r="U172" i="12"/>
  <c r="Y172" i="12" s="1"/>
  <c r="L213" i="8"/>
  <c r="N213" i="8"/>
  <c r="R84" i="15"/>
  <c r="N398" i="8"/>
  <c r="U357" i="12"/>
  <c r="Y357" i="12" s="1"/>
  <c r="L398" i="8"/>
  <c r="V357" i="12"/>
  <c r="AK286" i="12"/>
  <c r="AM286" i="12" s="1"/>
  <c r="S327" i="8"/>
  <c r="AL286" i="12"/>
  <c r="AN286" i="12" s="1"/>
  <c r="J330" i="8"/>
  <c r="R289" i="12"/>
  <c r="M389" i="8"/>
  <c r="AH34" i="14"/>
  <c r="AJ34" i="14" s="1"/>
  <c r="AG34" i="14"/>
  <c r="AI34" i="14" s="1"/>
  <c r="V78" i="15"/>
  <c r="Z78" i="15" s="1"/>
  <c r="U78" i="15"/>
  <c r="Y78" i="15" s="1"/>
  <c r="Q519" i="8"/>
  <c r="W478" i="12"/>
  <c r="AA478" i="12" s="1"/>
  <c r="X478" i="12"/>
  <c r="AB478" i="12" s="1"/>
  <c r="O519" i="8"/>
  <c r="P176" i="8"/>
  <c r="AK46" i="3"/>
  <c r="AM46" i="3" s="1"/>
  <c r="AL46" i="3"/>
  <c r="AN46" i="3" s="1"/>
  <c r="H65" i="8"/>
  <c r="X177" i="12"/>
  <c r="AB177" i="12" s="1"/>
  <c r="W177" i="12"/>
  <c r="AA177" i="12" s="1"/>
  <c r="O218" i="8"/>
  <c r="Q218" i="8"/>
  <c r="M400" i="8"/>
  <c r="R20" i="15"/>
  <c r="I114" i="8"/>
  <c r="P312" i="8"/>
  <c r="I530" i="8"/>
  <c r="AH304" i="12"/>
  <c r="AJ304" i="12" s="1"/>
  <c r="AG304" i="12"/>
  <c r="R345" i="8"/>
  <c r="J328" i="8"/>
  <c r="R287" i="12"/>
  <c r="AK377" i="12"/>
  <c r="AM377" i="12" s="1"/>
  <c r="S418" i="8"/>
  <c r="AL377" i="12"/>
  <c r="AN377" i="12" s="1"/>
  <c r="R49" i="3"/>
  <c r="S28" i="15"/>
  <c r="AC28" i="15" s="1"/>
  <c r="T28" i="15"/>
  <c r="AD28" i="15" s="1"/>
  <c r="AH448" i="12"/>
  <c r="AJ448" i="12" s="1"/>
  <c r="R489" i="8"/>
  <c r="AG448" i="12"/>
  <c r="AI448" i="12" s="1"/>
  <c r="I344" i="8"/>
  <c r="I239" i="8"/>
  <c r="K386" i="8"/>
  <c r="AL77" i="3"/>
  <c r="AN77" i="3" s="1"/>
  <c r="AK77" i="3"/>
  <c r="AM77" i="3" s="1"/>
  <c r="AH338" i="12"/>
  <c r="AJ338" i="12" s="1"/>
  <c r="AG338" i="12"/>
  <c r="AI338" i="12" s="1"/>
  <c r="R379" i="8"/>
  <c r="E211" i="8"/>
  <c r="C53" i="8"/>
  <c r="E99" i="8"/>
  <c r="AL128" i="12"/>
  <c r="AN128" i="12" s="1"/>
  <c r="S169" i="8"/>
  <c r="AK128" i="12"/>
  <c r="AM128" i="12" s="1"/>
  <c r="S16" i="14"/>
  <c r="AC16" i="14" s="1"/>
  <c r="T16" i="14"/>
  <c r="AD16" i="14" s="1"/>
  <c r="N445" i="8"/>
  <c r="U404" i="12"/>
  <c r="Y404" i="12" s="1"/>
  <c r="L445" i="8"/>
  <c r="V404" i="12"/>
  <c r="Z404" i="12" s="1"/>
  <c r="W95" i="15"/>
  <c r="AA95" i="15" s="1"/>
  <c r="X95" i="15"/>
  <c r="AB95" i="15" s="1"/>
  <c r="R22" i="3"/>
  <c r="I443" i="8"/>
  <c r="V36" i="12"/>
  <c r="N77" i="8"/>
  <c r="L77" i="8"/>
  <c r="U36" i="12"/>
  <c r="Y36" i="12" s="1"/>
  <c r="S55" i="15"/>
  <c r="AC55" i="15" s="1"/>
  <c r="T55" i="15"/>
  <c r="AD55" i="15" s="1"/>
  <c r="O495" i="8"/>
  <c r="Q495" i="8"/>
  <c r="W454" i="12"/>
  <c r="AA454" i="12" s="1"/>
  <c r="X454" i="12"/>
  <c r="AB454" i="12" s="1"/>
  <c r="D124" i="8"/>
  <c r="AH231" i="12"/>
  <c r="AJ231" i="12" s="1"/>
  <c r="AG231" i="12"/>
  <c r="AI231" i="12" s="1"/>
  <c r="R272" i="8"/>
  <c r="AH14" i="14"/>
  <c r="AJ14" i="14" s="1"/>
  <c r="AG14" i="14"/>
  <c r="C389" i="8"/>
  <c r="M266" i="8"/>
  <c r="R485" i="8"/>
  <c r="AH444" i="12"/>
  <c r="AJ444" i="12" s="1"/>
  <c r="AG444" i="12"/>
  <c r="R164" i="8"/>
  <c r="AG123" i="12"/>
  <c r="AH123" i="12"/>
  <c r="AJ123" i="12" s="1"/>
  <c r="H276" i="8"/>
  <c r="E506" i="8"/>
  <c r="N550" i="8"/>
  <c r="L550" i="8"/>
  <c r="V509" i="12"/>
  <c r="Z509" i="12" s="1"/>
  <c r="U509" i="12"/>
  <c r="Y509" i="12" s="1"/>
  <c r="P248" i="8"/>
  <c r="I529" i="8"/>
  <c r="AH76" i="3"/>
  <c r="AJ76" i="3" s="1"/>
  <c r="AG76" i="3"/>
  <c r="AI76" i="3" s="1"/>
  <c r="AH412" i="12"/>
  <c r="AJ412" i="12" s="1"/>
  <c r="AG412" i="12"/>
  <c r="R453" i="8"/>
  <c r="C261" i="8"/>
  <c r="AH62" i="3"/>
  <c r="AJ62" i="3" s="1"/>
  <c r="AG62" i="3"/>
  <c r="AI62" i="3" s="1"/>
  <c r="C96" i="8"/>
  <c r="C347" i="8"/>
  <c r="AL200" i="12"/>
  <c r="AN200" i="12" s="1"/>
  <c r="S241" i="8"/>
  <c r="AK200" i="12"/>
  <c r="AM200" i="12" s="1"/>
  <c r="C458" i="8"/>
  <c r="C530" i="8"/>
  <c r="K253" i="8"/>
  <c r="M418" i="8"/>
  <c r="R34" i="14"/>
  <c r="P439" i="8"/>
  <c r="R170" i="8"/>
  <c r="AG129" i="12"/>
  <c r="AI129" i="12" s="1"/>
  <c r="AH129" i="12"/>
  <c r="AJ129" i="12" s="1"/>
  <c r="T74" i="15"/>
  <c r="AD74" i="15" s="1"/>
  <c r="S74" i="15"/>
  <c r="AC74" i="15" s="1"/>
  <c r="D471" i="8"/>
  <c r="P331" i="8"/>
  <c r="R450" i="12"/>
  <c r="J491" i="8"/>
  <c r="E330" i="8"/>
  <c r="T34" i="3"/>
  <c r="AD34" i="3" s="1"/>
  <c r="S34" i="3"/>
  <c r="I122" i="8"/>
  <c r="N149" i="8"/>
  <c r="L149" i="8"/>
  <c r="V108" i="12"/>
  <c r="Z108" i="12" s="1"/>
  <c r="U108" i="12"/>
  <c r="Y108" i="12" s="1"/>
  <c r="E244" i="8"/>
  <c r="W18" i="16"/>
  <c r="AA18" i="16" s="1"/>
  <c r="X18" i="16"/>
  <c r="AB18" i="16" s="1"/>
  <c r="K148" i="8"/>
  <c r="S116" i="8"/>
  <c r="AK75" i="12"/>
  <c r="AM75" i="12" s="1"/>
  <c r="AL75" i="12"/>
  <c r="AN75" i="12" s="1"/>
  <c r="AG459" i="12"/>
  <c r="AI459" i="12" s="1"/>
  <c r="AH459" i="12"/>
  <c r="AJ459" i="12" s="1"/>
  <c r="R500" i="8"/>
  <c r="P158" i="8"/>
  <c r="T252" i="12"/>
  <c r="AD252" i="12" s="1"/>
  <c r="S252" i="12"/>
  <c r="AC252" i="12" s="1"/>
  <c r="G293" i="8"/>
  <c r="F293" i="8"/>
  <c r="D447" i="8"/>
  <c r="AG93" i="15"/>
  <c r="AI93" i="15" s="1"/>
  <c r="AH93" i="15"/>
  <c r="AJ93" i="15" s="1"/>
  <c r="P115" i="8"/>
  <c r="C206" i="8"/>
  <c r="F348" i="8"/>
  <c r="G348" i="8"/>
  <c r="S307" i="12"/>
  <c r="AC307" i="12" s="1"/>
  <c r="T307" i="12"/>
  <c r="AD307" i="12" s="1"/>
  <c r="I319" i="8"/>
  <c r="V95" i="3"/>
  <c r="Z95" i="3" s="1"/>
  <c r="U95" i="3"/>
  <c r="Y95" i="3" s="1"/>
  <c r="K311" i="8"/>
  <c r="C451" i="8"/>
  <c r="D144" i="8"/>
  <c r="O520" i="8"/>
  <c r="W479" i="12"/>
  <c r="AA479" i="12" s="1"/>
  <c r="X479" i="12"/>
  <c r="AB479" i="12" s="1"/>
  <c r="Q520" i="8"/>
  <c r="T31" i="14"/>
  <c r="AD31" i="14" s="1"/>
  <c r="S31" i="14"/>
  <c r="AC31" i="14" s="1"/>
  <c r="P226" i="8"/>
  <c r="S203" i="8"/>
  <c r="AL162" i="12"/>
  <c r="AN162" i="12" s="1"/>
  <c r="AK162" i="12"/>
  <c r="AM162" i="12" s="1"/>
  <c r="U206" i="12"/>
  <c r="Y206" i="12" s="1"/>
  <c r="N247" i="8"/>
  <c r="L247" i="8"/>
  <c r="V206" i="12"/>
  <c r="Z206" i="12" s="1"/>
  <c r="E149" i="8"/>
  <c r="J222" i="8"/>
  <c r="R181" i="12"/>
  <c r="K85" i="8"/>
  <c r="C507" i="8"/>
  <c r="W68" i="3"/>
  <c r="AA68" i="3" s="1"/>
  <c r="X68" i="3"/>
  <c r="AK278" i="12"/>
  <c r="AM278" i="12" s="1"/>
  <c r="AL278" i="12"/>
  <c r="AN278" i="12" s="1"/>
  <c r="S319" i="8"/>
  <c r="P377" i="8"/>
  <c r="U212" i="12"/>
  <c r="Y212" i="12" s="1"/>
  <c r="L253" i="8"/>
  <c r="N253" i="8"/>
  <c r="V212" i="12"/>
  <c r="Z212" i="12" s="1"/>
  <c r="G144" i="8"/>
  <c r="S103" i="12"/>
  <c r="AC103" i="12" s="1"/>
  <c r="T103" i="12"/>
  <c r="AD103" i="12" s="1"/>
  <c r="F144" i="8"/>
  <c r="R48" i="8"/>
  <c r="AG7" i="12"/>
  <c r="AI7" i="12" s="1"/>
  <c r="AH7" i="12"/>
  <c r="AJ7" i="12" s="1"/>
  <c r="R63" i="12"/>
  <c r="J104" i="8"/>
  <c r="E201" i="8"/>
  <c r="X162" i="12"/>
  <c r="AB162" i="12" s="1"/>
  <c r="W162" i="12"/>
  <c r="AA162" i="12" s="1"/>
  <c r="O203" i="8"/>
  <c r="Q203" i="8"/>
  <c r="M194" i="8"/>
  <c r="M132" i="8"/>
  <c r="M218" i="8"/>
  <c r="I426" i="8"/>
  <c r="P479" i="8"/>
  <c r="AG255" i="12"/>
  <c r="AH255" i="12"/>
  <c r="AJ255" i="12" s="1"/>
  <c r="R296" i="8"/>
  <c r="K268" i="8"/>
  <c r="H152" i="8"/>
  <c r="AL350" i="12"/>
  <c r="AN350" i="12" s="1"/>
  <c r="S391" i="8"/>
  <c r="AK350" i="12"/>
  <c r="J215" i="8"/>
  <c r="R174" i="12"/>
  <c r="P270" i="8"/>
  <c r="S359" i="8"/>
  <c r="AL318" i="12"/>
  <c r="AN318" i="12" s="1"/>
  <c r="AK318" i="12"/>
  <c r="AM318" i="12" s="1"/>
  <c r="U184" i="12"/>
  <c r="Y184" i="12" s="1"/>
  <c r="V184" i="12"/>
  <c r="Z184" i="12" s="1"/>
  <c r="L225" i="8"/>
  <c r="N225" i="8"/>
  <c r="H474" i="8"/>
  <c r="W30" i="13"/>
  <c r="AA30" i="13" s="1"/>
  <c r="X30" i="13"/>
  <c r="AB30" i="13" s="1"/>
  <c r="AG103" i="12"/>
  <c r="R144" i="8"/>
  <c r="AH103" i="12"/>
  <c r="AJ103" i="12" s="1"/>
  <c r="M187" i="8"/>
  <c r="C137" i="8"/>
  <c r="P103" i="8"/>
  <c r="Q294" i="8"/>
  <c r="O294" i="8"/>
  <c r="W253" i="12"/>
  <c r="AA253" i="12" s="1"/>
  <c r="X253" i="12"/>
  <c r="AB253" i="12" s="1"/>
  <c r="R96" i="15"/>
  <c r="P223" i="8"/>
  <c r="X207" i="12"/>
  <c r="AB207" i="12" s="1"/>
  <c r="Q248" i="8"/>
  <c r="W207" i="12"/>
  <c r="AA207" i="12" s="1"/>
  <c r="O248" i="8"/>
  <c r="V22" i="3"/>
  <c r="Z22" i="3" s="1"/>
  <c r="U22" i="3"/>
  <c r="Y22" i="3" s="1"/>
  <c r="AK83" i="3"/>
  <c r="AM83" i="3" s="1"/>
  <c r="AL83" i="3"/>
  <c r="AN83" i="3" s="1"/>
  <c r="E256" i="8"/>
  <c r="AG333" i="12"/>
  <c r="AI333" i="12" s="1"/>
  <c r="R374" i="8"/>
  <c r="AH333" i="12"/>
  <c r="AJ333" i="12" s="1"/>
  <c r="X12" i="15"/>
  <c r="AB12" i="15" s="1"/>
  <c r="W12" i="15"/>
  <c r="AA12" i="15" s="1"/>
  <c r="D299" i="8"/>
  <c r="C49" i="8"/>
  <c r="AK502" i="12"/>
  <c r="AM502" i="12" s="1"/>
  <c r="S543" i="8"/>
  <c r="AL502" i="12"/>
  <c r="AN502" i="12" s="1"/>
  <c r="S51" i="15"/>
  <c r="AC51" i="15" s="1"/>
  <c r="T51" i="15"/>
  <c r="AD51" i="15" s="1"/>
  <c r="W330" i="12"/>
  <c r="AA330" i="12" s="1"/>
  <c r="Q371" i="8"/>
  <c r="X330" i="12"/>
  <c r="AB330" i="12" s="1"/>
  <c r="O371" i="8"/>
  <c r="H293" i="8"/>
  <c r="E81" i="8"/>
  <c r="Q161" i="8"/>
  <c r="W120" i="12"/>
  <c r="AA120" i="12" s="1"/>
  <c r="O161" i="8"/>
  <c r="X120" i="12"/>
  <c r="AB120" i="12" s="1"/>
  <c r="F355" i="8"/>
  <c r="S314" i="12"/>
  <c r="AC314" i="12" s="1"/>
  <c r="T314" i="12"/>
  <c r="AD314" i="12" s="1"/>
  <c r="G355" i="8"/>
  <c r="AH430" i="12"/>
  <c r="AJ430" i="12" s="1"/>
  <c r="AG430" i="12"/>
  <c r="R471" i="8"/>
  <c r="U125" i="12"/>
  <c r="Y125" i="12" s="1"/>
  <c r="V125" i="12"/>
  <c r="Z125" i="12" s="1"/>
  <c r="L166" i="8"/>
  <c r="N166" i="8"/>
  <c r="R21" i="15"/>
  <c r="C410" i="8"/>
  <c r="I548" i="8"/>
  <c r="P503" i="8"/>
  <c r="E89" i="8"/>
  <c r="D269" i="8"/>
  <c r="R61" i="15"/>
  <c r="R34" i="15"/>
  <c r="I224" i="8"/>
  <c r="M516" i="8"/>
  <c r="M403" i="8"/>
  <c r="AK24" i="12"/>
  <c r="AM24" i="12" s="1"/>
  <c r="AL24" i="12"/>
  <c r="AN24" i="12" s="1"/>
  <c r="S65" i="8"/>
  <c r="E412" i="8"/>
  <c r="M163" i="8"/>
  <c r="D278" i="8"/>
  <c r="Q207" i="8"/>
  <c r="O207" i="8"/>
  <c r="X166" i="12"/>
  <c r="W166" i="12"/>
  <c r="AA166" i="12" s="1"/>
  <c r="R19" i="14"/>
  <c r="K452" i="8"/>
  <c r="R70" i="3"/>
  <c r="M189" i="8"/>
  <c r="U22" i="15"/>
  <c r="Y22" i="15" s="1"/>
  <c r="V22" i="15"/>
  <c r="Z22" i="15" s="1"/>
  <c r="D189" i="8"/>
  <c r="Q73" i="8"/>
  <c r="W32" i="12"/>
  <c r="AA32" i="12" s="1"/>
  <c r="X32" i="12"/>
  <c r="AB32" i="12" s="1"/>
  <c r="O73" i="8"/>
  <c r="AG33" i="13"/>
  <c r="AI33" i="13" s="1"/>
  <c r="AH33" i="13"/>
  <c r="AJ33" i="13" s="1"/>
  <c r="R267" i="8"/>
  <c r="AG226" i="12"/>
  <c r="AH226" i="12"/>
  <c r="AJ226" i="12" s="1"/>
  <c r="R312" i="12"/>
  <c r="J353" i="8"/>
  <c r="W47" i="3"/>
  <c r="AA47" i="3" s="1"/>
  <c r="X47" i="3"/>
  <c r="AB47" i="3" s="1"/>
  <c r="G340" i="8"/>
  <c r="T299" i="12"/>
  <c r="AD299" i="12" s="1"/>
  <c r="S299" i="12"/>
  <c r="AC299" i="12" s="1"/>
  <c r="F340" i="8"/>
  <c r="T482" i="12"/>
  <c r="AD482" i="12" s="1"/>
  <c r="S482" i="12"/>
  <c r="G523" i="8"/>
  <c r="F523" i="8"/>
  <c r="AK154" i="12"/>
  <c r="AM154" i="12" s="1"/>
  <c r="AL154" i="12"/>
  <c r="AN154" i="12" s="1"/>
  <c r="S195" i="8"/>
  <c r="M283" i="8"/>
  <c r="X39" i="3"/>
  <c r="AB39" i="3" s="1"/>
  <c r="W39" i="3"/>
  <c r="AA39" i="3" s="1"/>
  <c r="AH421" i="12"/>
  <c r="AJ421" i="12" s="1"/>
  <c r="AG421" i="12"/>
  <c r="R462" i="8"/>
  <c r="K440" i="8"/>
  <c r="P58" i="8"/>
  <c r="E363" i="8"/>
  <c r="M63" i="8"/>
  <c r="D93" i="8"/>
  <c r="J416" i="8"/>
  <c r="R375" i="12"/>
  <c r="H532" i="8"/>
  <c r="D438" i="8"/>
  <c r="E402" i="8"/>
  <c r="I302" i="8"/>
  <c r="W103" i="15"/>
  <c r="AA103" i="15" s="1"/>
  <c r="X103" i="15"/>
  <c r="AB103" i="15" s="1"/>
  <c r="E285" i="8"/>
  <c r="P211" i="8"/>
  <c r="M363" i="8"/>
  <c r="I414" i="8"/>
  <c r="J201" i="8"/>
  <c r="R160" i="12"/>
  <c r="C341" i="8"/>
  <c r="C251" i="8"/>
  <c r="V214" i="12"/>
  <c r="Z214" i="12" s="1"/>
  <c r="N255" i="8"/>
  <c r="L255" i="8"/>
  <c r="U214" i="12"/>
  <c r="Y214" i="12" s="1"/>
  <c r="R466" i="8"/>
  <c r="AG425" i="12"/>
  <c r="AH425" i="12"/>
  <c r="AJ425" i="12" s="1"/>
  <c r="D302" i="8"/>
  <c r="AH66" i="3"/>
  <c r="AJ66" i="3" s="1"/>
  <c r="AG66" i="3"/>
  <c r="AI66" i="3" s="1"/>
  <c r="I493" i="8"/>
  <c r="I131" i="8"/>
  <c r="D542" i="8"/>
  <c r="E457" i="8"/>
  <c r="K242" i="8"/>
  <c r="AG34" i="12"/>
  <c r="AI34" i="12" s="1"/>
  <c r="AH34" i="12"/>
  <c r="AJ34" i="12" s="1"/>
  <c r="R75" i="8"/>
  <c r="P521" i="8"/>
  <c r="AH458" i="12"/>
  <c r="AJ458" i="12" s="1"/>
  <c r="R499" i="8"/>
  <c r="AG458" i="12"/>
  <c r="P273" i="8"/>
  <c r="H177" i="8"/>
  <c r="U309" i="12"/>
  <c r="Y309" i="12" s="1"/>
  <c r="L350" i="8"/>
  <c r="V309" i="12"/>
  <c r="Z309" i="12" s="1"/>
  <c r="N350" i="8"/>
  <c r="S34" i="14"/>
  <c r="AC34" i="14" s="1"/>
  <c r="T34" i="14"/>
  <c r="AD34" i="14" s="1"/>
  <c r="R27" i="3"/>
  <c r="G218" i="8"/>
  <c r="S177" i="12"/>
  <c r="AC177" i="12" s="1"/>
  <c r="T177" i="12"/>
  <c r="AD177" i="12" s="1"/>
  <c r="F218" i="8"/>
  <c r="I543" i="8"/>
  <c r="AL511" i="12"/>
  <c r="AN511" i="12" s="1"/>
  <c r="S552" i="8"/>
  <c r="AK511" i="12"/>
  <c r="AM511" i="12" s="1"/>
  <c r="H274" i="8"/>
  <c r="E194" i="8"/>
  <c r="V456" i="12"/>
  <c r="Z456" i="12" s="1"/>
  <c r="L497" i="8"/>
  <c r="N497" i="8"/>
  <c r="U456" i="12"/>
  <c r="Y456" i="12" s="1"/>
  <c r="C290" i="8"/>
  <c r="AG36" i="13"/>
  <c r="AI36" i="13" s="1"/>
  <c r="AH36" i="13"/>
  <c r="AJ36" i="13" s="1"/>
  <c r="K409" i="8"/>
  <c r="K266" i="8"/>
  <c r="V26" i="14"/>
  <c r="Z26" i="14" s="1"/>
  <c r="U26" i="14"/>
  <c r="Y26" i="14" s="1"/>
  <c r="T45" i="3"/>
  <c r="AD45" i="3" s="1"/>
  <c r="S45" i="3"/>
  <c r="AC45" i="3" s="1"/>
  <c r="S185" i="12"/>
  <c r="AC185" i="12" s="1"/>
  <c r="G226" i="8"/>
  <c r="T185" i="12"/>
  <c r="AD185" i="12" s="1"/>
  <c r="F226" i="8"/>
  <c r="M92" i="8"/>
  <c r="T228" i="12"/>
  <c r="AD228" i="12" s="1"/>
  <c r="F269" i="8"/>
  <c r="G269" i="8"/>
  <c r="S228" i="12"/>
  <c r="AC228" i="12" s="1"/>
  <c r="X51" i="15"/>
  <c r="AB51" i="15" s="1"/>
  <c r="W51" i="15"/>
  <c r="AA51" i="15" s="1"/>
  <c r="P135" i="8"/>
  <c r="T179" i="12"/>
  <c r="AD179" i="12" s="1"/>
  <c r="G220" i="8"/>
  <c r="S179" i="12"/>
  <c r="AC179" i="12" s="1"/>
  <c r="F220" i="8"/>
  <c r="AG8" i="13"/>
  <c r="AI8" i="13" s="1"/>
  <c r="AH8" i="13"/>
  <c r="AJ8" i="13" s="1"/>
  <c r="AL21" i="12"/>
  <c r="AN21" i="12" s="1"/>
  <c r="S62" i="8"/>
  <c r="AK21" i="12"/>
  <c r="AM21" i="12" s="1"/>
  <c r="E449" i="8"/>
  <c r="AH8" i="3"/>
  <c r="AJ8" i="3" s="1"/>
  <c r="AG8" i="3"/>
  <c r="AI8" i="3" s="1"/>
  <c r="AH437" i="12"/>
  <c r="AJ437" i="12" s="1"/>
  <c r="R478" i="8"/>
  <c r="AG437" i="12"/>
  <c r="AI437" i="12" s="1"/>
  <c r="R45" i="14"/>
  <c r="J533" i="8"/>
  <c r="R492" i="12"/>
  <c r="T33" i="12"/>
  <c r="AD33" i="12" s="1"/>
  <c r="F74" i="8"/>
  <c r="G74" i="8"/>
  <c r="S33" i="12"/>
  <c r="AK34" i="13"/>
  <c r="AM34" i="13" s="1"/>
  <c r="AL34" i="13"/>
  <c r="AN34" i="13" s="1"/>
  <c r="H507" i="8"/>
  <c r="I411" i="8"/>
  <c r="X56" i="3"/>
  <c r="AB56" i="3" s="1"/>
  <c r="W56" i="3"/>
  <c r="AA56" i="3" s="1"/>
  <c r="R256" i="8"/>
  <c r="AG215" i="12"/>
  <c r="AI215" i="12" s="1"/>
  <c r="AH215" i="12"/>
  <c r="AJ215" i="12" s="1"/>
  <c r="H266" i="8"/>
  <c r="AL104" i="15"/>
  <c r="AN104" i="15" s="1"/>
  <c r="AK104" i="15"/>
  <c r="AM104" i="15" s="1"/>
  <c r="U63" i="12"/>
  <c r="Y63" i="12" s="1"/>
  <c r="V63" i="12"/>
  <c r="Z63" i="12" s="1"/>
  <c r="L104" i="8"/>
  <c r="N104" i="8"/>
  <c r="C350" i="8"/>
  <c r="F405" i="8"/>
  <c r="S364" i="12"/>
  <c r="AC364" i="12" s="1"/>
  <c r="T364" i="12"/>
  <c r="AD364" i="12" s="1"/>
  <c r="G405" i="8"/>
  <c r="F350" i="8"/>
  <c r="T309" i="12"/>
  <c r="AD309" i="12" s="1"/>
  <c r="G350" i="8"/>
  <c r="S309" i="12"/>
  <c r="AC309" i="12" s="1"/>
  <c r="U337" i="12"/>
  <c r="Y337" i="12" s="1"/>
  <c r="V337" i="12"/>
  <c r="N378" i="8"/>
  <c r="L378" i="8"/>
  <c r="R279" i="12"/>
  <c r="J320" i="8"/>
  <c r="C346" i="8"/>
  <c r="K289" i="8"/>
  <c r="K525" i="8"/>
  <c r="R82" i="3"/>
  <c r="D393" i="8"/>
  <c r="P130" i="8"/>
  <c r="J537" i="8"/>
  <c r="R496" i="12"/>
  <c r="H289" i="8"/>
  <c r="F424" i="8"/>
  <c r="T383" i="12"/>
  <c r="AD383" i="12" s="1"/>
  <c r="G424" i="8"/>
  <c r="S383" i="12"/>
  <c r="AC383" i="12" s="1"/>
  <c r="N386" i="8"/>
  <c r="V345" i="12"/>
  <c r="Z345" i="12" s="1"/>
  <c r="U345" i="12"/>
  <c r="Y345" i="12" s="1"/>
  <c r="L386" i="8"/>
  <c r="P56" i="8"/>
  <c r="T193" i="12"/>
  <c r="AD193" i="12" s="1"/>
  <c r="G234" i="8"/>
  <c r="S193" i="12"/>
  <c r="AC193" i="12" s="1"/>
  <c r="F234" i="8"/>
  <c r="M468" i="8"/>
  <c r="K332" i="8"/>
  <c r="AH422" i="12"/>
  <c r="AJ422" i="12" s="1"/>
  <c r="AG422" i="12"/>
  <c r="R463" i="8"/>
  <c r="S208" i="8"/>
  <c r="AK167" i="12"/>
  <c r="AM167" i="12" s="1"/>
  <c r="AL167" i="12"/>
  <c r="AN167" i="12" s="1"/>
  <c r="M286" i="8"/>
  <c r="K176" i="8"/>
  <c r="AH147" i="12"/>
  <c r="AJ147" i="12" s="1"/>
  <c r="R188" i="8"/>
  <c r="AG147" i="12"/>
  <c r="AI147" i="12" s="1"/>
  <c r="R69" i="15"/>
  <c r="J333" i="8"/>
  <c r="R292" i="12"/>
  <c r="C84" i="8"/>
  <c r="X464" i="12"/>
  <c r="Q505" i="8"/>
  <c r="W464" i="12"/>
  <c r="AA464" i="12" s="1"/>
  <c r="O505" i="8"/>
  <c r="X101" i="15"/>
  <c r="AB101" i="15" s="1"/>
  <c r="W101" i="15"/>
  <c r="AA101" i="15" s="1"/>
  <c r="X58" i="15"/>
  <c r="AB58" i="15" s="1"/>
  <c r="W58" i="15"/>
  <c r="AA58" i="15" s="1"/>
  <c r="E240" i="8"/>
  <c r="K347" i="8"/>
  <c r="M121" i="8"/>
  <c r="I325" i="8"/>
  <c r="AG120" i="12"/>
  <c r="AI120" i="12" s="1"/>
  <c r="AH120" i="12"/>
  <c r="AJ120" i="12" s="1"/>
  <c r="R161" i="8"/>
  <c r="AK281" i="12"/>
  <c r="AM281" i="12" s="1"/>
  <c r="AL281" i="12"/>
  <c r="AN281" i="12" s="1"/>
  <c r="S322" i="8"/>
  <c r="H329" i="8"/>
  <c r="AK92" i="15"/>
  <c r="AM92" i="15" s="1"/>
  <c r="AL92" i="15"/>
  <c r="AN92" i="15" s="1"/>
  <c r="I342" i="8"/>
  <c r="K390" i="8"/>
  <c r="P102" i="8"/>
  <c r="H106" i="8"/>
  <c r="M180" i="8"/>
  <c r="D229" i="8"/>
  <c r="P232" i="8"/>
  <c r="H95" i="8"/>
  <c r="X20" i="13"/>
  <c r="AB20" i="13" s="1"/>
  <c r="W20" i="13"/>
  <c r="AA20" i="13" s="1"/>
  <c r="I390" i="8"/>
  <c r="C403" i="8"/>
  <c r="R318" i="8"/>
  <c r="AG277" i="12"/>
  <c r="AH277" i="12"/>
  <c r="AJ277" i="12" s="1"/>
  <c r="AH240" i="12"/>
  <c r="AJ240" i="12" s="1"/>
  <c r="AG240" i="12"/>
  <c r="R281" i="8"/>
  <c r="E193" i="8"/>
  <c r="C151" i="8"/>
  <c r="AG134" i="12"/>
  <c r="R175" i="8"/>
  <c r="AH134" i="12"/>
  <c r="AJ134" i="12" s="1"/>
  <c r="C133" i="8"/>
  <c r="O481" i="8"/>
  <c r="Q481" i="8"/>
  <c r="X440" i="12"/>
  <c r="W440" i="12"/>
  <c r="AA440" i="12" s="1"/>
  <c r="K167" i="8"/>
  <c r="H229" i="8"/>
  <c r="AK305" i="12"/>
  <c r="AM305" i="12" s="1"/>
  <c r="S346" i="8"/>
  <c r="AL305" i="12"/>
  <c r="AN305" i="12" s="1"/>
  <c r="M508" i="8"/>
  <c r="AK176" i="12"/>
  <c r="AM176" i="12" s="1"/>
  <c r="AL176" i="12"/>
  <c r="AN176" i="12" s="1"/>
  <c r="S217" i="8"/>
  <c r="D227" i="8"/>
  <c r="G87" i="8"/>
  <c r="T46" i="12"/>
  <c r="AD46" i="12" s="1"/>
  <c r="F87" i="8"/>
  <c r="S46" i="12"/>
  <c r="AC46" i="12" s="1"/>
  <c r="H529" i="8"/>
  <c r="H416" i="8"/>
  <c r="AG403" i="12"/>
  <c r="AI403" i="12" s="1"/>
  <c r="AH403" i="12"/>
  <c r="AJ403" i="12" s="1"/>
  <c r="R444" i="8"/>
  <c r="X57" i="15"/>
  <c r="AB57" i="15" s="1"/>
  <c r="W57" i="15"/>
  <c r="AA57" i="15" s="1"/>
  <c r="J429" i="8"/>
  <c r="R388" i="12"/>
  <c r="G55" i="8"/>
  <c r="T14" i="12"/>
  <c r="AD14" i="12" s="1"/>
  <c r="F55" i="8"/>
  <c r="S14" i="12"/>
  <c r="AC14" i="12" s="1"/>
  <c r="I459" i="8"/>
  <c r="E476" i="8"/>
  <c r="R83" i="15"/>
  <c r="P127" i="8"/>
  <c r="P473" i="8"/>
  <c r="F517" i="8"/>
  <c r="G517" i="8"/>
  <c r="S476" i="12"/>
  <c r="AC476" i="12" s="1"/>
  <c r="T476" i="12"/>
  <c r="AD476" i="12" s="1"/>
  <c r="K177" i="8"/>
  <c r="I276" i="8"/>
  <c r="V118" i="12"/>
  <c r="Z118" i="12" s="1"/>
  <c r="U118" i="12"/>
  <c r="Y118" i="12" s="1"/>
  <c r="L159" i="8"/>
  <c r="N159" i="8"/>
  <c r="H93" i="8"/>
  <c r="J532" i="8"/>
  <c r="R491" i="12"/>
  <c r="M370" i="8"/>
  <c r="K515" i="8"/>
  <c r="J502" i="8"/>
  <c r="R461" i="12"/>
  <c r="AK13" i="16"/>
  <c r="AM13" i="16" s="1"/>
  <c r="AL13" i="16"/>
  <c r="AN13" i="16" s="1"/>
  <c r="E480" i="8"/>
  <c r="F203" i="8"/>
  <c r="G203" i="8"/>
  <c r="S162" i="12"/>
  <c r="AC162" i="12" s="1"/>
  <c r="T162" i="12"/>
  <c r="AD162" i="12" s="1"/>
  <c r="R266" i="12"/>
  <c r="J307" i="8"/>
  <c r="Q292" i="8"/>
  <c r="O292" i="8"/>
  <c r="X251" i="12"/>
  <c r="AB251" i="12" s="1"/>
  <c r="W251" i="12"/>
  <c r="AA251" i="12" s="1"/>
  <c r="T441" i="12"/>
  <c r="AD441" i="12" s="1"/>
  <c r="G482" i="8"/>
  <c r="S441" i="12"/>
  <c r="AC441" i="12" s="1"/>
  <c r="F482" i="8"/>
  <c r="U10" i="14"/>
  <c r="Y10" i="14" s="1"/>
  <c r="V10" i="14"/>
  <c r="Z10" i="14" s="1"/>
  <c r="G139" i="8"/>
  <c r="T98" i="12"/>
  <c r="AD98" i="12" s="1"/>
  <c r="F139" i="8"/>
  <c r="S98" i="12"/>
  <c r="AC98" i="12" s="1"/>
  <c r="C180" i="8"/>
  <c r="U20" i="13"/>
  <c r="Y20" i="13" s="1"/>
  <c r="V20" i="13"/>
  <c r="Z20" i="13" s="1"/>
  <c r="D539" i="8"/>
  <c r="M97" i="8"/>
  <c r="I331" i="8"/>
  <c r="J105" i="8"/>
  <c r="R64" i="12"/>
  <c r="I110" i="8"/>
  <c r="N500" i="8"/>
  <c r="L500" i="8"/>
  <c r="U459" i="12"/>
  <c r="Y459" i="12" s="1"/>
  <c r="V459" i="12"/>
  <c r="Z459" i="12" s="1"/>
  <c r="T306" i="12"/>
  <c r="AD306" i="12" s="1"/>
  <c r="F347" i="8"/>
  <c r="G347" i="8"/>
  <c r="S306" i="12"/>
  <c r="AC306" i="12" s="1"/>
  <c r="R342" i="12"/>
  <c r="J383" i="8"/>
  <c r="P95" i="8"/>
  <c r="K118" i="8"/>
  <c r="H72" i="8"/>
  <c r="I349" i="8"/>
  <c r="D160" i="8"/>
  <c r="H147" i="8"/>
  <c r="P372" i="8"/>
  <c r="AK40" i="3"/>
  <c r="AM40" i="3" s="1"/>
  <c r="AL40" i="3"/>
  <c r="AN40" i="3" s="1"/>
  <c r="M425" i="8"/>
  <c r="M421" i="8"/>
  <c r="W70" i="3"/>
  <c r="AA70" i="3" s="1"/>
  <c r="X70" i="3"/>
  <c r="AB70" i="3" s="1"/>
  <c r="L264" i="8"/>
  <c r="U223" i="12"/>
  <c r="Y223" i="12" s="1"/>
  <c r="V223" i="12"/>
  <c r="N264" i="8"/>
  <c r="D51" i="8"/>
  <c r="H450" i="8"/>
  <c r="D481" i="8"/>
  <c r="AK427" i="12"/>
  <c r="AM427" i="12" s="1"/>
  <c r="AL427" i="12"/>
  <c r="AN427" i="12" s="1"/>
  <c r="S468" i="8"/>
  <c r="AK7" i="15"/>
  <c r="AM7" i="15" s="1"/>
  <c r="AL7" i="15"/>
  <c r="AN7" i="15" s="1"/>
  <c r="R69" i="8"/>
  <c r="AH28" i="12"/>
  <c r="AJ28" i="12" s="1"/>
  <c r="AG28" i="12"/>
  <c r="D184" i="8"/>
  <c r="AL448" i="12"/>
  <c r="AN448" i="12" s="1"/>
  <c r="AK448" i="12"/>
  <c r="AM448" i="12" s="1"/>
  <c r="S489" i="8"/>
  <c r="K530" i="8"/>
  <c r="M401" i="8"/>
  <c r="X26" i="14"/>
  <c r="AB26" i="14" s="1"/>
  <c r="W26" i="14"/>
  <c r="AA26" i="14" s="1"/>
  <c r="M179" i="8"/>
  <c r="E391" i="8"/>
  <c r="S499" i="12"/>
  <c r="AC499" i="12" s="1"/>
  <c r="T499" i="12"/>
  <c r="AD499" i="12" s="1"/>
  <c r="G540" i="8"/>
  <c r="F540" i="8"/>
  <c r="P151" i="8"/>
  <c r="P528" i="8"/>
  <c r="I269" i="8"/>
  <c r="P310" i="8"/>
  <c r="E354" i="8"/>
  <c r="V30" i="13"/>
  <c r="Z30" i="13" s="1"/>
  <c r="U30" i="13"/>
  <c r="Y30" i="13" s="1"/>
  <c r="K125" i="8"/>
  <c r="S36" i="3"/>
  <c r="AC36" i="3" s="1"/>
  <c r="T36" i="3"/>
  <c r="AD36" i="3" s="1"/>
  <c r="K192" i="8"/>
  <c r="AH62" i="15"/>
  <c r="AJ62" i="15" s="1"/>
  <c r="AG62" i="15"/>
  <c r="S430" i="8"/>
  <c r="AL389" i="12"/>
  <c r="AN389" i="12" s="1"/>
  <c r="AK389" i="12"/>
  <c r="AM389" i="12" s="1"/>
  <c r="M543" i="8"/>
  <c r="X49" i="15"/>
  <c r="AB49" i="15" s="1"/>
  <c r="W49" i="15"/>
  <c r="AA49" i="15" s="1"/>
  <c r="R28" i="3"/>
  <c r="AK412" i="12"/>
  <c r="AM412" i="12" s="1"/>
  <c r="AL412" i="12"/>
  <c r="AN412" i="12" s="1"/>
  <c r="S453" i="8"/>
  <c r="M95" i="8"/>
  <c r="R26" i="16"/>
  <c r="R55" i="15"/>
  <c r="AG30" i="12"/>
  <c r="R71" i="8"/>
  <c r="AH30" i="12"/>
  <c r="AJ30" i="12" s="1"/>
  <c r="G235" i="8"/>
  <c r="S194" i="12"/>
  <c r="F235" i="8"/>
  <c r="T194" i="12"/>
  <c r="AD194" i="12" s="1"/>
  <c r="P434" i="8"/>
  <c r="AH460" i="12"/>
  <c r="AJ460" i="12" s="1"/>
  <c r="R501" i="8"/>
  <c r="AG460" i="12"/>
  <c r="AI460" i="12" s="1"/>
  <c r="T39" i="14"/>
  <c r="AD39" i="14" s="1"/>
  <c r="S39" i="14"/>
  <c r="AC39" i="14" s="1"/>
  <c r="E78" i="8"/>
  <c r="L300" i="8"/>
  <c r="V259" i="12"/>
  <c r="Z259" i="12" s="1"/>
  <c r="U259" i="12"/>
  <c r="Y259" i="12" s="1"/>
  <c r="N300" i="8"/>
  <c r="O206" i="8"/>
  <c r="Q206" i="8"/>
  <c r="X165" i="12"/>
  <c r="AB165" i="12" s="1"/>
  <c r="W165" i="12"/>
  <c r="AA165" i="12" s="1"/>
  <c r="E365" i="8"/>
  <c r="K400" i="8"/>
  <c r="I523" i="8"/>
  <c r="U78" i="3"/>
  <c r="Y78" i="3" s="1"/>
  <c r="V78" i="3"/>
  <c r="S29" i="14"/>
  <c r="AC29" i="14" s="1"/>
  <c r="T29" i="14"/>
  <c r="AD29" i="14" s="1"/>
  <c r="E57" i="8"/>
  <c r="X101" i="12"/>
  <c r="AB101" i="12" s="1"/>
  <c r="Q142" i="8"/>
  <c r="W101" i="12"/>
  <c r="AA101" i="12" s="1"/>
  <c r="O142" i="8"/>
  <c r="F313" i="8"/>
  <c r="G313" i="8"/>
  <c r="S272" i="12"/>
  <c r="AC272" i="12" s="1"/>
  <c r="T272" i="12"/>
  <c r="AD272" i="12" s="1"/>
  <c r="S311" i="8"/>
  <c r="AL270" i="12"/>
  <c r="AN270" i="12" s="1"/>
  <c r="AK270" i="12"/>
  <c r="AM270" i="12" s="1"/>
  <c r="C135" i="8"/>
  <c r="H216" i="8"/>
  <c r="C273" i="8"/>
  <c r="AL82" i="15"/>
  <c r="AN82" i="15" s="1"/>
  <c r="AK82" i="15"/>
  <c r="AM82" i="15" s="1"/>
  <c r="U180" i="12"/>
  <c r="Y180" i="12" s="1"/>
  <c r="V180" i="12"/>
  <c r="Z180" i="12" s="1"/>
  <c r="L221" i="8"/>
  <c r="N221" i="8"/>
  <c r="AG213" i="12"/>
  <c r="AI213" i="12" s="1"/>
  <c r="AH213" i="12"/>
  <c r="AJ213" i="12" s="1"/>
  <c r="R254" i="8"/>
  <c r="G146" i="8"/>
  <c r="F146" i="8"/>
  <c r="S105" i="12"/>
  <c r="T105" i="12"/>
  <c r="AD105" i="12" s="1"/>
  <c r="H275" i="8"/>
  <c r="E203" i="8"/>
  <c r="R22" i="13"/>
  <c r="H241" i="8"/>
  <c r="W150" i="12"/>
  <c r="AA150" i="12" s="1"/>
  <c r="Q191" i="8"/>
  <c r="O191" i="8"/>
  <c r="X150" i="12"/>
  <c r="AB150" i="12" s="1"/>
  <c r="M348" i="8"/>
  <c r="I124" i="8"/>
  <c r="S209" i="8"/>
  <c r="AL168" i="12"/>
  <c r="AN168" i="12" s="1"/>
  <c r="AK168" i="12"/>
  <c r="AM168" i="12" s="1"/>
  <c r="P466" i="8"/>
  <c r="I326" i="8"/>
  <c r="R84" i="3"/>
  <c r="S8" i="14"/>
  <c r="AC8" i="14" s="1"/>
  <c r="T8" i="14"/>
  <c r="AD8" i="14" s="1"/>
  <c r="O77" i="8"/>
  <c r="W36" i="12"/>
  <c r="AA36" i="12" s="1"/>
  <c r="X36" i="12"/>
  <c r="AB36" i="12" s="1"/>
  <c r="Q77" i="8"/>
  <c r="D84" i="8"/>
  <c r="AG100" i="15"/>
  <c r="AH100" i="15"/>
  <c r="AJ100" i="15" s="1"/>
  <c r="AH106" i="15"/>
  <c r="AJ106" i="15" s="1"/>
  <c r="AG106" i="15"/>
  <c r="H476" i="8"/>
  <c r="Q546" i="8"/>
  <c r="X505" i="12"/>
  <c r="AB505" i="12" s="1"/>
  <c r="O546" i="8"/>
  <c r="W505" i="12"/>
  <c r="AA505" i="12" s="1"/>
  <c r="R83" i="12"/>
  <c r="J124" i="8"/>
  <c r="M344" i="8"/>
  <c r="N168" i="8"/>
  <c r="L168" i="8"/>
  <c r="U127" i="12"/>
  <c r="Y127" i="12" s="1"/>
  <c r="V127" i="12"/>
  <c r="Z127" i="12" s="1"/>
  <c r="R449" i="8"/>
  <c r="AH408" i="12"/>
  <c r="AJ408" i="12" s="1"/>
  <c r="AG408" i="12"/>
  <c r="AI408" i="12" s="1"/>
  <c r="I394" i="8"/>
  <c r="AL273" i="12"/>
  <c r="AN273" i="12" s="1"/>
  <c r="S314" i="8"/>
  <c r="AK273" i="12"/>
  <c r="AM273" i="12" s="1"/>
  <c r="AG90" i="3"/>
  <c r="AH90" i="3"/>
  <c r="AJ90" i="3" s="1"/>
  <c r="AG290" i="12"/>
  <c r="AH290" i="12"/>
  <c r="AJ290" i="12" s="1"/>
  <c r="R331" i="8"/>
  <c r="D234" i="8"/>
  <c r="S12" i="14"/>
  <c r="AC12" i="14" s="1"/>
  <c r="T12" i="14"/>
  <c r="AD12" i="14" s="1"/>
  <c r="G116" i="8"/>
  <c r="F116" i="8"/>
  <c r="T75" i="12"/>
  <c r="AD75" i="12" s="1"/>
  <c r="S75" i="12"/>
  <c r="H215" i="8"/>
  <c r="T370" i="12"/>
  <c r="AD370" i="12" s="1"/>
  <c r="S370" i="12"/>
  <c r="AC370" i="12" s="1"/>
  <c r="F411" i="8"/>
  <c r="G411" i="8"/>
  <c r="P311" i="8"/>
  <c r="K370" i="8"/>
  <c r="C104" i="8"/>
  <c r="R10" i="3"/>
  <c r="AG350" i="12"/>
  <c r="AI350" i="12" s="1"/>
  <c r="AH350" i="12"/>
  <c r="AJ350" i="12" s="1"/>
  <c r="R391" i="8"/>
  <c r="X14" i="3"/>
  <c r="AB14" i="3" s="1"/>
  <c r="W14" i="3"/>
  <c r="AA14" i="3" s="1"/>
  <c r="R195" i="8"/>
  <c r="AH154" i="12"/>
  <c r="AJ154" i="12" s="1"/>
  <c r="AG154" i="12"/>
  <c r="AL7" i="13"/>
  <c r="AK7" i="13"/>
  <c r="AM7" i="13" s="1"/>
  <c r="I231" i="8"/>
  <c r="D251" i="8"/>
  <c r="AH324" i="12"/>
  <c r="AJ324" i="12" s="1"/>
  <c r="AG324" i="12"/>
  <c r="AI324" i="12" s="1"/>
  <c r="R365" i="8"/>
  <c r="M544" i="8"/>
  <c r="X10" i="3"/>
  <c r="AB10" i="3" s="1"/>
  <c r="W10" i="3"/>
  <c r="AA10" i="3" s="1"/>
  <c r="D236" i="8"/>
  <c r="F124" i="8"/>
  <c r="G124" i="8"/>
  <c r="T83" i="12"/>
  <c r="AD83" i="12" s="1"/>
  <c r="S83" i="12"/>
  <c r="J470" i="8"/>
  <c r="R429" i="12"/>
  <c r="E464" i="8"/>
  <c r="J85" i="8"/>
  <c r="R44" i="12"/>
  <c r="P446" i="8"/>
  <c r="E263" i="8"/>
  <c r="O230" i="8"/>
  <c r="W189" i="12"/>
  <c r="AA189" i="12" s="1"/>
  <c r="X189" i="12"/>
  <c r="AB189" i="12" s="1"/>
  <c r="Q230" i="8"/>
  <c r="D276" i="8"/>
  <c r="AK50" i="15"/>
  <c r="AM50" i="15" s="1"/>
  <c r="AL50" i="15"/>
  <c r="AN50" i="15" s="1"/>
  <c r="AK55" i="15"/>
  <c r="AM55" i="15" s="1"/>
  <c r="AL55" i="15"/>
  <c r="AN55" i="15" s="1"/>
  <c r="AL35" i="13"/>
  <c r="AN35" i="13" s="1"/>
  <c r="AK35" i="13"/>
  <c r="AM35" i="13" s="1"/>
  <c r="Q518" i="8"/>
  <c r="W477" i="12"/>
  <c r="AA477" i="12" s="1"/>
  <c r="O518" i="8"/>
  <c r="X477" i="12"/>
  <c r="T12" i="16"/>
  <c r="AD12" i="16" s="1"/>
  <c r="S12" i="16"/>
  <c r="AC12" i="16" s="1"/>
  <c r="S205" i="12"/>
  <c r="AC205" i="12" s="1"/>
  <c r="G246" i="8"/>
  <c r="T205" i="12"/>
  <c r="AD205" i="12" s="1"/>
  <c r="F246" i="8"/>
  <c r="X349" i="12"/>
  <c r="AB349" i="12" s="1"/>
  <c r="O390" i="8"/>
  <c r="W349" i="12"/>
  <c r="AA349" i="12" s="1"/>
  <c r="Q390" i="8"/>
  <c r="D326" i="8"/>
  <c r="C386" i="8"/>
  <c r="J318" i="8"/>
  <c r="R277" i="12"/>
  <c r="X11" i="15"/>
  <c r="AB11" i="15" s="1"/>
  <c r="W11" i="15"/>
  <c r="AA11" i="15" s="1"/>
  <c r="V88" i="3"/>
  <c r="Z88" i="3" s="1"/>
  <c r="U88" i="3"/>
  <c r="H334" i="8"/>
  <c r="H231" i="8"/>
  <c r="C79" i="8"/>
  <c r="P461" i="8"/>
  <c r="E64" i="8"/>
  <c r="H415" i="8"/>
  <c r="I81" i="8"/>
  <c r="C117" i="8"/>
  <c r="F128" i="8"/>
  <c r="T87" i="12"/>
  <c r="AD87" i="12" s="1"/>
  <c r="G128" i="8"/>
  <c r="S87" i="12"/>
  <c r="AC87" i="12" s="1"/>
  <c r="R391" i="12"/>
  <c r="J432" i="8"/>
  <c r="G134" i="8"/>
  <c r="S93" i="12"/>
  <c r="AC93" i="12" s="1"/>
  <c r="F134" i="8"/>
  <c r="T93" i="12"/>
  <c r="AD93" i="12" s="1"/>
  <c r="S69" i="8"/>
  <c r="AL28" i="12"/>
  <c r="AN28" i="12" s="1"/>
  <c r="AK28" i="12"/>
  <c r="AM28" i="12" s="1"/>
  <c r="D520" i="8"/>
  <c r="S318" i="8"/>
  <c r="AK277" i="12"/>
  <c r="AM277" i="12" s="1"/>
  <c r="AL277" i="12"/>
  <c r="AN277" i="12" s="1"/>
  <c r="N134" i="8"/>
  <c r="V93" i="12"/>
  <c r="Z93" i="12" s="1"/>
  <c r="U93" i="12"/>
  <c r="Y93" i="12" s="1"/>
  <c r="L134" i="8"/>
  <c r="D440" i="8"/>
  <c r="K154" i="8"/>
  <c r="H239" i="8"/>
  <c r="W368" i="12"/>
  <c r="AA368" i="12" s="1"/>
  <c r="Q409" i="8"/>
  <c r="X368" i="12"/>
  <c r="O409" i="8"/>
  <c r="V155" i="12"/>
  <c r="N196" i="8"/>
  <c r="L196" i="8"/>
  <c r="U155" i="12"/>
  <c r="Y155" i="12" s="1"/>
  <c r="K475" i="8"/>
  <c r="R68" i="3"/>
  <c r="P64" i="8"/>
  <c r="D383" i="8"/>
  <c r="N441" i="8"/>
  <c r="V400" i="12"/>
  <c r="Z400" i="12" s="1"/>
  <c r="L441" i="8"/>
  <c r="U400" i="12"/>
  <c r="Y400" i="12" s="1"/>
  <c r="X237" i="12"/>
  <c r="O278" i="8"/>
  <c r="Q278" i="8"/>
  <c r="W237" i="12"/>
  <c r="AA237" i="12" s="1"/>
  <c r="C143" i="8"/>
  <c r="C111" i="8"/>
  <c r="H192" i="8"/>
  <c r="AH487" i="12"/>
  <c r="AJ487" i="12" s="1"/>
  <c r="R528" i="8"/>
  <c r="AG487" i="12"/>
  <c r="AI487" i="12" s="1"/>
  <c r="X71" i="3"/>
  <c r="AB71" i="3" s="1"/>
  <c r="W71" i="3"/>
  <c r="AA71" i="3" s="1"/>
  <c r="K418" i="8"/>
  <c r="S299" i="8"/>
  <c r="AK258" i="12"/>
  <c r="AM258" i="12" s="1"/>
  <c r="AL258" i="12"/>
  <c r="AN258" i="12" s="1"/>
  <c r="V15" i="13"/>
  <c r="U15" i="13"/>
  <c r="Y15" i="13" s="1"/>
  <c r="J251" i="8"/>
  <c r="R210" i="12"/>
  <c r="D282" i="8"/>
  <c r="W40" i="15"/>
  <c r="AA40" i="15" s="1"/>
  <c r="X40" i="15"/>
  <c r="AB40" i="15" s="1"/>
  <c r="R265" i="12"/>
  <c r="J306" i="8"/>
  <c r="M99" i="8"/>
  <c r="I345" i="8"/>
  <c r="F470" i="8"/>
  <c r="G470" i="8"/>
  <c r="S429" i="12"/>
  <c r="AC429" i="12" s="1"/>
  <c r="T429" i="12"/>
  <c r="AD429" i="12" s="1"/>
  <c r="W67" i="15"/>
  <c r="AA67" i="15" s="1"/>
  <c r="X67" i="15"/>
  <c r="AB67" i="15" s="1"/>
  <c r="T82" i="15"/>
  <c r="AD82" i="15" s="1"/>
  <c r="S82" i="15"/>
  <c r="AC82" i="15" s="1"/>
  <c r="C287" i="8"/>
  <c r="T375" i="12"/>
  <c r="AD375" i="12" s="1"/>
  <c r="F416" i="8"/>
  <c r="G416" i="8"/>
  <c r="S375" i="12"/>
  <c r="AC375" i="12" s="1"/>
  <c r="AK139" i="12"/>
  <c r="AM139" i="12" s="1"/>
  <c r="S180" i="8"/>
  <c r="AL139" i="12"/>
  <c r="AN139" i="12" s="1"/>
  <c r="R202" i="12"/>
  <c r="J243" i="8"/>
  <c r="C415" i="8"/>
  <c r="R91" i="12"/>
  <c r="J132" i="8"/>
  <c r="R8" i="12"/>
  <c r="J49" i="8"/>
  <c r="G317" i="8"/>
  <c r="T276" i="12"/>
  <c r="AD276" i="12" s="1"/>
  <c r="S276" i="12"/>
  <c r="AC276" i="12" s="1"/>
  <c r="F317" i="8"/>
  <c r="F250" i="8"/>
  <c r="T209" i="12"/>
  <c r="AD209" i="12" s="1"/>
  <c r="G250" i="8"/>
  <c r="S209" i="12"/>
  <c r="AC209" i="12" s="1"/>
  <c r="U289" i="12"/>
  <c r="Y289" i="12" s="1"/>
  <c r="N330" i="8"/>
  <c r="V289" i="12"/>
  <c r="L330" i="8"/>
  <c r="C159" i="8"/>
  <c r="X8" i="14"/>
  <c r="AB8" i="14" s="1"/>
  <c r="W8" i="14"/>
  <c r="AA8" i="14" s="1"/>
  <c r="R24" i="13"/>
  <c r="S52" i="12"/>
  <c r="AC52" i="12" s="1"/>
  <c r="T52" i="12"/>
  <c r="AD52" i="12" s="1"/>
  <c r="G93" i="8"/>
  <c r="F93" i="8"/>
  <c r="E196" i="8"/>
  <c r="S31" i="13"/>
  <c r="AC31" i="13" s="1"/>
  <c r="T31" i="13"/>
  <c r="AD31" i="13" s="1"/>
  <c r="AH106" i="12"/>
  <c r="AJ106" i="12" s="1"/>
  <c r="R147" i="8"/>
  <c r="AG106" i="12"/>
  <c r="X10" i="16"/>
  <c r="AB10" i="16" s="1"/>
  <c r="W10" i="16"/>
  <c r="AA10" i="16" s="1"/>
  <c r="H370" i="8"/>
  <c r="I107" i="8"/>
  <c r="I268" i="8"/>
  <c r="S214" i="8"/>
  <c r="AK173" i="12"/>
  <c r="AM173" i="12" s="1"/>
  <c r="AL173" i="12"/>
  <c r="AN173" i="12" s="1"/>
  <c r="D356" i="8"/>
  <c r="E270" i="8"/>
  <c r="AG90" i="12"/>
  <c r="R131" i="8"/>
  <c r="AH90" i="12"/>
  <c r="AJ90" i="12" s="1"/>
  <c r="N245" i="8"/>
  <c r="V204" i="12"/>
  <c r="Z204" i="12" s="1"/>
  <c r="U204" i="12"/>
  <c r="Y204" i="12" s="1"/>
  <c r="L245" i="8"/>
  <c r="P496" i="8"/>
  <c r="AL66" i="12"/>
  <c r="AN66" i="12" s="1"/>
  <c r="S107" i="8"/>
  <c r="AK66" i="12"/>
  <c r="AM66" i="12" s="1"/>
  <c r="S277" i="8"/>
  <c r="AL236" i="12"/>
  <c r="AN236" i="12" s="1"/>
  <c r="AK236" i="12"/>
  <c r="AM236" i="12" s="1"/>
  <c r="R227" i="12"/>
  <c r="J268" i="8"/>
  <c r="H182" i="8"/>
  <c r="X491" i="12"/>
  <c r="AB491" i="12" s="1"/>
  <c r="W491" i="12"/>
  <c r="AA491" i="12" s="1"/>
  <c r="O532" i="8"/>
  <c r="Q532" i="8"/>
  <c r="J352" i="8"/>
  <c r="R311" i="12"/>
  <c r="AG27" i="15"/>
  <c r="AH27" i="15"/>
  <c r="AJ27" i="15" s="1"/>
  <c r="P313" i="8"/>
  <c r="W80" i="15"/>
  <c r="AA80" i="15" s="1"/>
  <c r="X80" i="15"/>
  <c r="AB80" i="15" s="1"/>
  <c r="P224" i="8"/>
  <c r="AG14" i="3"/>
  <c r="AI14" i="3" s="1"/>
  <c r="AH14" i="3"/>
  <c r="AJ14" i="3" s="1"/>
  <c r="V123" i="12"/>
  <c r="Z123" i="12" s="1"/>
  <c r="L164" i="8"/>
  <c r="U123" i="12"/>
  <c r="Y123" i="12" s="1"/>
  <c r="N164" i="8"/>
  <c r="P351" i="8"/>
  <c r="AK9" i="12"/>
  <c r="AM9" i="12" s="1"/>
  <c r="S50" i="8"/>
  <c r="AL9" i="12"/>
  <c r="AN9" i="12" s="1"/>
  <c r="W26" i="15"/>
  <c r="AA26" i="15" s="1"/>
  <c r="X26" i="15"/>
  <c r="AB26" i="15" s="1"/>
  <c r="R211" i="8"/>
  <c r="AH170" i="12"/>
  <c r="AJ170" i="12" s="1"/>
  <c r="AG170" i="12"/>
  <c r="R470" i="12"/>
  <c r="J511" i="8"/>
  <c r="AL54" i="3"/>
  <c r="AN54" i="3" s="1"/>
  <c r="AK54" i="3"/>
  <c r="AM54" i="3" s="1"/>
  <c r="W437" i="12"/>
  <c r="AA437" i="12" s="1"/>
  <c r="O478" i="8"/>
  <c r="X437" i="12"/>
  <c r="AB437" i="12" s="1"/>
  <c r="Q478" i="8"/>
  <c r="X8" i="12"/>
  <c r="W8" i="12"/>
  <c r="AA8" i="12" s="1"/>
  <c r="O49" i="8"/>
  <c r="Q49" i="8"/>
  <c r="F171" i="8"/>
  <c r="T130" i="12"/>
  <c r="AD130" i="12" s="1"/>
  <c r="G171" i="8"/>
  <c r="S130" i="12"/>
  <c r="AH74" i="12"/>
  <c r="AJ74" i="12" s="1"/>
  <c r="R115" i="8"/>
  <c r="AG74" i="12"/>
  <c r="AI74" i="12" s="1"/>
  <c r="P167" i="8"/>
  <c r="G133" i="8"/>
  <c r="T92" i="12"/>
  <c r="AD92" i="12" s="1"/>
  <c r="F133" i="8"/>
  <c r="S92" i="12"/>
  <c r="AC92" i="12" s="1"/>
  <c r="R35" i="13"/>
  <c r="X160" i="12"/>
  <c r="AB160" i="12" s="1"/>
  <c r="O201" i="8"/>
  <c r="Q201" i="8"/>
  <c r="W160" i="12"/>
  <c r="AA160" i="12" s="1"/>
  <c r="E128" i="8"/>
  <c r="F126" i="8"/>
  <c r="G126" i="8"/>
  <c r="T85" i="12"/>
  <c r="AD85" i="12" s="1"/>
  <c r="S85" i="12"/>
  <c r="AC85" i="12" s="1"/>
  <c r="C285" i="8"/>
  <c r="P442" i="8"/>
  <c r="M504" i="8"/>
  <c r="D489" i="8"/>
  <c r="R426" i="12"/>
  <c r="J467" i="8"/>
  <c r="P62" i="8"/>
  <c r="E393" i="8"/>
  <c r="K245" i="8"/>
  <c r="C466" i="8"/>
  <c r="P371" i="8"/>
  <c r="W279" i="12"/>
  <c r="AA279" i="12" s="1"/>
  <c r="Q320" i="8"/>
  <c r="X279" i="12"/>
  <c r="AB279" i="12" s="1"/>
  <c r="O320" i="8"/>
  <c r="C490" i="8"/>
  <c r="V14" i="3"/>
  <c r="Z14" i="3" s="1"/>
  <c r="U14" i="3"/>
  <c r="Y14" i="3" s="1"/>
  <c r="AL223" i="12"/>
  <c r="AN223" i="12" s="1"/>
  <c r="S264" i="8"/>
  <c r="AK223" i="12"/>
  <c r="AM223" i="12" s="1"/>
  <c r="L430" i="8"/>
  <c r="U389" i="12"/>
  <c r="Y389" i="12" s="1"/>
  <c r="N430" i="8"/>
  <c r="V389" i="12"/>
  <c r="Z389" i="12" s="1"/>
  <c r="X59" i="3"/>
  <c r="AB59" i="3" s="1"/>
  <c r="W59" i="3"/>
  <c r="AA59" i="3" s="1"/>
  <c r="R112" i="8"/>
  <c r="AG71" i="12"/>
  <c r="AI71" i="12" s="1"/>
  <c r="AH71" i="12"/>
  <c r="AJ71" i="12" s="1"/>
  <c r="L248" i="8"/>
  <c r="V207" i="12"/>
  <c r="Z207" i="12" s="1"/>
  <c r="N248" i="8"/>
  <c r="U207" i="12"/>
  <c r="Y207" i="12" s="1"/>
  <c r="K267" i="8"/>
  <c r="H254" i="8"/>
  <c r="W18" i="14"/>
  <c r="AA18" i="14" s="1"/>
  <c r="X18" i="14"/>
  <c r="AB18" i="14" s="1"/>
  <c r="S7" i="15"/>
  <c r="AC7" i="15" s="1"/>
  <c r="T7" i="15"/>
  <c r="AD7" i="15" s="1"/>
  <c r="L152" i="8"/>
  <c r="N152" i="8"/>
  <c r="U111" i="12"/>
  <c r="Y111" i="12" s="1"/>
  <c r="V111" i="12"/>
  <c r="Z111" i="12" s="1"/>
  <c r="H56" i="8"/>
  <c r="K329" i="8"/>
  <c r="AK234" i="12"/>
  <c r="AM234" i="12" s="1"/>
  <c r="AL234" i="12"/>
  <c r="AN234" i="12" s="1"/>
  <c r="S275" i="8"/>
  <c r="AH75" i="15"/>
  <c r="AJ75" i="15" s="1"/>
  <c r="AG75" i="15"/>
  <c r="M250" i="8"/>
  <c r="I216" i="8"/>
  <c r="M67" i="8"/>
  <c r="I404" i="8"/>
  <c r="R201" i="12"/>
  <c r="J242" i="8"/>
  <c r="E281" i="8"/>
  <c r="E445" i="8"/>
  <c r="D168" i="8"/>
  <c r="I317" i="8"/>
  <c r="I540" i="8"/>
  <c r="AG179" i="12"/>
  <c r="AH179" i="12"/>
  <c r="AJ179" i="12" s="1"/>
  <c r="R220" i="8"/>
  <c r="M247" i="8"/>
  <c r="I450" i="8"/>
  <c r="H542" i="8"/>
  <c r="F477" i="8"/>
  <c r="T436" i="12"/>
  <c r="AD436" i="12" s="1"/>
  <c r="G477" i="8"/>
  <c r="S436" i="12"/>
  <c r="AC436" i="12" s="1"/>
  <c r="H377" i="8"/>
  <c r="D203" i="8"/>
  <c r="AH45" i="15"/>
  <c r="AJ45" i="15" s="1"/>
  <c r="AG45" i="15"/>
  <c r="U154" i="12"/>
  <c r="Y154" i="12" s="1"/>
  <c r="L195" i="8"/>
  <c r="V154" i="12"/>
  <c r="Z154" i="12" s="1"/>
  <c r="N195" i="8"/>
  <c r="X118" i="12"/>
  <c r="O159" i="8"/>
  <c r="Q159" i="8"/>
  <c r="W118" i="12"/>
  <c r="AA118" i="12" s="1"/>
  <c r="P494" i="8"/>
  <c r="P281" i="8"/>
  <c r="C243" i="8"/>
  <c r="E524" i="8"/>
  <c r="R141" i="12"/>
  <c r="J182" i="8"/>
  <c r="V42" i="3"/>
  <c r="Z42" i="3" s="1"/>
  <c r="U42" i="3"/>
  <c r="Y42" i="3" s="1"/>
  <c r="R47" i="3"/>
  <c r="AG20" i="15"/>
  <c r="AI20" i="15" s="1"/>
  <c r="AH20" i="15"/>
  <c r="AJ20" i="15" s="1"/>
  <c r="X104" i="3"/>
  <c r="AB104" i="3" s="1"/>
  <c r="W104" i="3"/>
  <c r="AA104" i="3" s="1"/>
  <c r="J435" i="8"/>
  <c r="R394" i="12"/>
  <c r="T41" i="14"/>
  <c r="AD41" i="14" s="1"/>
  <c r="S41" i="14"/>
  <c r="AC41" i="14" s="1"/>
  <c r="D137" i="8"/>
  <c r="U371" i="12"/>
  <c r="Y371" i="12" s="1"/>
  <c r="V371" i="12"/>
  <c r="Z371" i="12" s="1"/>
  <c r="N412" i="8"/>
  <c r="L412" i="8"/>
  <c r="AH99" i="3"/>
  <c r="AJ99" i="3" s="1"/>
  <c r="AG99" i="3"/>
  <c r="R231" i="12"/>
  <c r="J272" i="8"/>
  <c r="AG263" i="12"/>
  <c r="AH263" i="12"/>
  <c r="AJ263" i="12" s="1"/>
  <c r="R304" i="8"/>
  <c r="K191" i="8"/>
  <c r="I240" i="8"/>
  <c r="E469" i="8"/>
  <c r="V20" i="3"/>
  <c r="Z20" i="3" s="1"/>
  <c r="U20" i="3"/>
  <c r="Y20" i="3" s="1"/>
  <c r="D295" i="8"/>
  <c r="K524" i="8"/>
  <c r="S20" i="12"/>
  <c r="F61" i="8"/>
  <c r="T20" i="12"/>
  <c r="AD20" i="12" s="1"/>
  <c r="G61" i="8"/>
  <c r="AL15" i="3"/>
  <c r="AN15" i="3" s="1"/>
  <c r="AK15" i="3"/>
  <c r="AM15" i="3" s="1"/>
  <c r="AG384" i="12"/>
  <c r="AH384" i="12"/>
  <c r="AJ384" i="12" s="1"/>
  <c r="R425" i="8"/>
  <c r="G451" i="8"/>
  <c r="S410" i="12"/>
  <c r="AC410" i="12" s="1"/>
  <c r="F451" i="8"/>
  <c r="T410" i="12"/>
  <c r="AD410" i="12" s="1"/>
  <c r="U7" i="13"/>
  <c r="Y7" i="13" s="1"/>
  <c r="V7" i="13"/>
  <c r="Z7" i="13" s="1"/>
  <c r="D515" i="8"/>
  <c r="AH427" i="12"/>
  <c r="AJ427" i="12" s="1"/>
  <c r="AG427" i="12"/>
  <c r="AI427" i="12" s="1"/>
  <c r="R468" i="8"/>
  <c r="K486" i="8"/>
  <c r="AK14" i="14"/>
  <c r="AM14" i="14" s="1"/>
  <c r="AL14" i="14"/>
  <c r="AN14" i="14" s="1"/>
  <c r="Q331" i="8"/>
  <c r="X290" i="12"/>
  <c r="AB290" i="12" s="1"/>
  <c r="W290" i="12"/>
  <c r="AA290" i="12" s="1"/>
  <c r="O331" i="8"/>
  <c r="K57" i="8"/>
  <c r="I169" i="8"/>
  <c r="E327" i="8"/>
  <c r="N437" i="8"/>
  <c r="L437" i="8"/>
  <c r="V396" i="12"/>
  <c r="Z396" i="12" s="1"/>
  <c r="U396" i="12"/>
  <c r="Y396" i="12" s="1"/>
  <c r="C493" i="8"/>
  <c r="AL13" i="14"/>
  <c r="AN13" i="14" s="1"/>
  <c r="AK13" i="14"/>
  <c r="AM13" i="14" s="1"/>
  <c r="K201" i="8"/>
  <c r="H227" i="8"/>
  <c r="AG64" i="12"/>
  <c r="AI64" i="12" s="1"/>
  <c r="AH64" i="12"/>
  <c r="AJ64" i="12" s="1"/>
  <c r="R105" i="8"/>
  <c r="AG11" i="3"/>
  <c r="AI11" i="3" s="1"/>
  <c r="AH11" i="3"/>
  <c r="AJ11" i="3" s="1"/>
  <c r="P241" i="8"/>
  <c r="R350" i="12"/>
  <c r="J391" i="8"/>
  <c r="H527" i="8"/>
  <c r="F299" i="8"/>
  <c r="G299" i="8"/>
  <c r="T258" i="12"/>
  <c r="AD258" i="12" s="1"/>
  <c r="S258" i="12"/>
  <c r="R491" i="8"/>
  <c r="AG450" i="12"/>
  <c r="AI450" i="12" s="1"/>
  <c r="AH450" i="12"/>
  <c r="AJ450" i="12" s="1"/>
  <c r="E239" i="8"/>
  <c r="AG355" i="12"/>
  <c r="R396" i="8"/>
  <c r="AH355" i="12"/>
  <c r="AJ355" i="12" s="1"/>
  <c r="AG21" i="13"/>
  <c r="AI21" i="13" s="1"/>
  <c r="AH21" i="13"/>
  <c r="AJ21" i="13" s="1"/>
  <c r="U93" i="3"/>
  <c r="Y93" i="3" s="1"/>
  <c r="V93" i="3"/>
  <c r="Z93" i="3" s="1"/>
  <c r="AH97" i="15"/>
  <c r="AJ97" i="15" s="1"/>
  <c r="AG97" i="15"/>
  <c r="K240" i="8"/>
  <c r="AG339" i="12"/>
  <c r="AI339" i="12" s="1"/>
  <c r="R380" i="8"/>
  <c r="AH339" i="12"/>
  <c r="AJ339" i="12" s="1"/>
  <c r="S344" i="8"/>
  <c r="AK303" i="12"/>
  <c r="AM303" i="12" s="1"/>
  <c r="AL303" i="12"/>
  <c r="AN303" i="12" s="1"/>
  <c r="J347" i="8"/>
  <c r="R306" i="12"/>
  <c r="S298" i="12"/>
  <c r="AC298" i="12" s="1"/>
  <c r="G339" i="8"/>
  <c r="T298" i="12"/>
  <c r="AD298" i="12" s="1"/>
  <c r="F339" i="8"/>
  <c r="I416" i="8"/>
  <c r="R505" i="8"/>
  <c r="AH464" i="12"/>
  <c r="AJ464" i="12" s="1"/>
  <c r="AG464" i="12"/>
  <c r="AI464" i="12" s="1"/>
  <c r="E324" i="8"/>
  <c r="U17" i="13"/>
  <c r="Y17" i="13" s="1"/>
  <c r="V17" i="13"/>
  <c r="Z17" i="13" s="1"/>
  <c r="G180" i="8"/>
  <c r="F180" i="8"/>
  <c r="S139" i="12"/>
  <c r="AC139" i="12" s="1"/>
  <c r="T139" i="12"/>
  <c r="AD139" i="12" s="1"/>
  <c r="G394" i="8"/>
  <c r="F394" i="8"/>
  <c r="S353" i="12"/>
  <c r="AC353" i="12" s="1"/>
  <c r="T353" i="12"/>
  <c r="AD353" i="12" s="1"/>
  <c r="L413" i="8"/>
  <c r="N413" i="8"/>
  <c r="V372" i="12"/>
  <c r="Z372" i="12" s="1"/>
  <c r="U372" i="12"/>
  <c r="Y372" i="12" s="1"/>
  <c r="P490" i="8"/>
  <c r="M461" i="8"/>
  <c r="Q134" i="8"/>
  <c r="W93" i="12"/>
  <c r="AA93" i="12" s="1"/>
  <c r="O134" i="8"/>
  <c r="X93" i="12"/>
  <c r="AB93" i="12" s="1"/>
  <c r="P304" i="8"/>
  <c r="W10" i="14"/>
  <c r="AA10" i="14" s="1"/>
  <c r="X10" i="14"/>
  <c r="AB10" i="14" s="1"/>
  <c r="R419" i="8"/>
  <c r="AH378" i="12"/>
  <c r="AJ378" i="12" s="1"/>
  <c r="AG378" i="12"/>
  <c r="P451" i="8"/>
  <c r="AL391" i="12"/>
  <c r="AN391" i="12" s="1"/>
  <c r="S432" i="8"/>
  <c r="AK391" i="12"/>
  <c r="AM391" i="12" s="1"/>
  <c r="U174" i="12"/>
  <c r="Y174" i="12" s="1"/>
  <c r="L215" i="8"/>
  <c r="N215" i="8"/>
  <c r="V174" i="12"/>
  <c r="C82" i="8"/>
  <c r="U217" i="12"/>
  <c r="Y217" i="12" s="1"/>
  <c r="V217" i="12"/>
  <c r="Z217" i="12" s="1"/>
  <c r="N258" i="8"/>
  <c r="L258" i="8"/>
  <c r="E284" i="8"/>
  <c r="AG94" i="12"/>
  <c r="AI94" i="12" s="1"/>
  <c r="AH94" i="12"/>
  <c r="AJ94" i="12" s="1"/>
  <c r="R135" i="8"/>
  <c r="I53" i="8"/>
  <c r="L141" i="8"/>
  <c r="V100" i="12"/>
  <c r="Z100" i="12" s="1"/>
  <c r="N141" i="8"/>
  <c r="U100" i="12"/>
  <c r="Y100" i="12" s="1"/>
  <c r="S417" i="8"/>
  <c r="AK376" i="12"/>
  <c r="AM376" i="12" s="1"/>
  <c r="AL376" i="12"/>
  <c r="AN376" i="12" s="1"/>
  <c r="M367" i="8"/>
  <c r="K479" i="8"/>
  <c r="M428" i="8"/>
  <c r="I395" i="8"/>
  <c r="AL498" i="12"/>
  <c r="AN498" i="12" s="1"/>
  <c r="AK498" i="12"/>
  <c r="AM498" i="12" s="1"/>
  <c r="S539" i="8"/>
  <c r="C207" i="8"/>
  <c r="J65" i="8"/>
  <c r="R24" i="12"/>
  <c r="P309" i="8"/>
  <c r="K301" i="8"/>
  <c r="I427" i="8"/>
  <c r="R226" i="8"/>
  <c r="AH185" i="12"/>
  <c r="AJ185" i="12" s="1"/>
  <c r="AG185" i="12"/>
  <c r="AI185" i="12" s="1"/>
  <c r="T7" i="13"/>
  <c r="AD7" i="13" s="1"/>
  <c r="S7" i="13"/>
  <c r="AC7" i="13" s="1"/>
  <c r="O286" i="8"/>
  <c r="X245" i="12"/>
  <c r="W245" i="12"/>
  <c r="AA245" i="12" s="1"/>
  <c r="Q286" i="8"/>
  <c r="N176" i="8"/>
  <c r="U135" i="12"/>
  <c r="Y135" i="12" s="1"/>
  <c r="V135" i="12"/>
  <c r="Z135" i="12" s="1"/>
  <c r="L176" i="8"/>
  <c r="M152" i="8"/>
  <c r="M131" i="8"/>
  <c r="P134" i="8"/>
  <c r="AG319" i="12"/>
  <c r="AI319" i="12" s="1"/>
  <c r="AH319" i="12"/>
  <c r="AJ319" i="12" s="1"/>
  <c r="R360" i="8"/>
  <c r="AK30" i="3"/>
  <c r="AM30" i="3" s="1"/>
  <c r="AL30" i="3"/>
  <c r="AN30" i="3" s="1"/>
  <c r="K421" i="8"/>
  <c r="F434" i="8"/>
  <c r="S393" i="12"/>
  <c r="AC393" i="12" s="1"/>
  <c r="G434" i="8"/>
  <c r="T393" i="12"/>
  <c r="AD393" i="12" s="1"/>
  <c r="X416" i="12"/>
  <c r="O457" i="8"/>
  <c r="Q457" i="8"/>
  <c r="W416" i="12"/>
  <c r="AA416" i="12" s="1"/>
  <c r="H242" i="8"/>
  <c r="C254" i="8"/>
  <c r="U80" i="3"/>
  <c r="Y80" i="3" s="1"/>
  <c r="V80" i="3"/>
  <c r="E304" i="8"/>
  <c r="AG294" i="12"/>
  <c r="AI294" i="12" s="1"/>
  <c r="R335" i="8"/>
  <c r="AH294" i="12"/>
  <c r="AJ294" i="12" s="1"/>
  <c r="AL69" i="15"/>
  <c r="AN69" i="15" s="1"/>
  <c r="AK69" i="15"/>
  <c r="AM69" i="15" s="1"/>
  <c r="O369" i="8"/>
  <c r="X328" i="12"/>
  <c r="AB328" i="12" s="1"/>
  <c r="Q369" i="8"/>
  <c r="W328" i="12"/>
  <c r="AA328" i="12" s="1"/>
  <c r="T308" i="12"/>
  <c r="AD308" i="12" s="1"/>
  <c r="F349" i="8"/>
  <c r="G349" i="8"/>
  <c r="S308" i="12"/>
  <c r="AC308" i="12" s="1"/>
  <c r="AH190" i="12"/>
  <c r="AJ190" i="12" s="1"/>
  <c r="R231" i="8"/>
  <c r="AG190" i="12"/>
  <c r="AI190" i="12" s="1"/>
  <c r="P174" i="8"/>
  <c r="J545" i="8"/>
  <c r="R504" i="12"/>
  <c r="R51" i="3"/>
  <c r="U436" i="12"/>
  <c r="Y436" i="12" s="1"/>
  <c r="N477" i="8"/>
  <c r="V436" i="12"/>
  <c r="L477" i="8"/>
  <c r="AL8" i="16"/>
  <c r="AN8" i="16" s="1"/>
  <c r="AK8" i="16"/>
  <c r="AM8" i="16" s="1"/>
  <c r="AH49" i="12"/>
  <c r="AJ49" i="12" s="1"/>
  <c r="AG49" i="12"/>
  <c r="AI49" i="12" s="1"/>
  <c r="R90" i="8"/>
  <c r="AH24" i="3"/>
  <c r="AJ24" i="3" s="1"/>
  <c r="AG24" i="3"/>
  <c r="AI24" i="3" s="1"/>
  <c r="H390" i="8"/>
  <c r="M142" i="8"/>
  <c r="P460" i="8"/>
  <c r="V239" i="12"/>
  <c r="Z239" i="12" s="1"/>
  <c r="L280" i="8"/>
  <c r="N280" i="8"/>
  <c r="U239" i="12"/>
  <c r="Y239" i="12" s="1"/>
  <c r="R437" i="12"/>
  <c r="J478" i="8"/>
  <c r="K107" i="8"/>
  <c r="AG377" i="12"/>
  <c r="AI377" i="12" s="1"/>
  <c r="AH377" i="12"/>
  <c r="AJ377" i="12" s="1"/>
  <c r="R418" i="8"/>
  <c r="H244" i="8"/>
  <c r="I104" i="8"/>
  <c r="W107" i="15"/>
  <c r="AA107" i="15" s="1"/>
  <c r="X107" i="15"/>
  <c r="AB107" i="15" s="1"/>
  <c r="K175" i="8"/>
  <c r="L530" i="8"/>
  <c r="N530" i="8"/>
  <c r="V489" i="12"/>
  <c r="Z489" i="12" s="1"/>
  <c r="U489" i="12"/>
  <c r="Y489" i="12" s="1"/>
  <c r="P483" i="8"/>
  <c r="D117" i="8"/>
  <c r="AK496" i="12"/>
  <c r="AM496" i="12" s="1"/>
  <c r="S537" i="8"/>
  <c r="AL496" i="12"/>
  <c r="AN496" i="12" s="1"/>
  <c r="F224" i="8"/>
  <c r="T183" i="12"/>
  <c r="AD183" i="12" s="1"/>
  <c r="G224" i="8"/>
  <c r="S183" i="12"/>
  <c r="AC183" i="12" s="1"/>
  <c r="O497" i="8"/>
  <c r="X456" i="12"/>
  <c r="AB456" i="12" s="1"/>
  <c r="W456" i="12"/>
  <c r="AA456" i="12" s="1"/>
  <c r="Q497" i="8"/>
  <c r="T12" i="15"/>
  <c r="AD12" i="15" s="1"/>
  <c r="S12" i="15"/>
  <c r="V57" i="12"/>
  <c r="Z57" i="12" s="1"/>
  <c r="N98" i="8"/>
  <c r="L98" i="8"/>
  <c r="U57" i="12"/>
  <c r="Y57" i="12" s="1"/>
  <c r="AH383" i="12"/>
  <c r="AJ383" i="12" s="1"/>
  <c r="R424" i="8"/>
  <c r="AG383" i="12"/>
  <c r="AI383" i="12" s="1"/>
  <c r="AG168" i="12"/>
  <c r="AI168" i="12" s="1"/>
  <c r="AH168" i="12"/>
  <c r="AJ168" i="12" s="1"/>
  <c r="R209" i="8"/>
  <c r="X55" i="15"/>
  <c r="AB55" i="15" s="1"/>
  <c r="W55" i="15"/>
  <c r="AA55" i="15" s="1"/>
  <c r="AK336" i="12"/>
  <c r="AM336" i="12" s="1"/>
  <c r="S377" i="8"/>
  <c r="AL336" i="12"/>
  <c r="K504" i="8"/>
  <c r="C224" i="8"/>
  <c r="AG268" i="12"/>
  <c r="R309" i="8"/>
  <c r="AH268" i="12"/>
  <c r="AJ268" i="12" s="1"/>
  <c r="R32" i="15"/>
  <c r="M346" i="8"/>
  <c r="C191" i="8"/>
  <c r="E250" i="8"/>
  <c r="X323" i="12"/>
  <c r="AB323" i="12" s="1"/>
  <c r="W323" i="12"/>
  <c r="AA323" i="12" s="1"/>
  <c r="O364" i="8"/>
  <c r="Q364" i="8"/>
  <c r="G207" i="8"/>
  <c r="T166" i="12"/>
  <c r="AD166" i="12" s="1"/>
  <c r="S166" i="12"/>
  <c r="AC166" i="12" s="1"/>
  <c r="F207" i="8"/>
  <c r="C364" i="8"/>
  <c r="K322" i="8"/>
  <c r="E350" i="8"/>
  <c r="O102" i="8"/>
  <c r="Q102" i="8"/>
  <c r="W61" i="12"/>
  <c r="AA61" i="12" s="1"/>
  <c r="X61" i="12"/>
  <c r="AB61" i="12" s="1"/>
  <c r="W242" i="12"/>
  <c r="AA242" i="12" s="1"/>
  <c r="Q283" i="8"/>
  <c r="O283" i="8"/>
  <c r="X242" i="12"/>
  <c r="AB242" i="12" s="1"/>
  <c r="I384" i="8"/>
  <c r="AH303" i="12"/>
  <c r="AJ303" i="12" s="1"/>
  <c r="R344" i="8"/>
  <c r="AG303" i="12"/>
  <c r="M96" i="8"/>
  <c r="W35" i="14"/>
  <c r="AA35" i="14" s="1"/>
  <c r="X35" i="14"/>
  <c r="AB35" i="14" s="1"/>
  <c r="G335" i="8"/>
  <c r="F335" i="8"/>
  <c r="T294" i="12"/>
  <c r="AD294" i="12" s="1"/>
  <c r="S294" i="12"/>
  <c r="R360" i="12"/>
  <c r="J401" i="8"/>
  <c r="Q547" i="8"/>
  <c r="X506" i="12"/>
  <c r="O547" i="8"/>
  <c r="W506" i="12"/>
  <c r="AA506" i="12" s="1"/>
  <c r="K207" i="8"/>
  <c r="AG61" i="3"/>
  <c r="AI61" i="3" s="1"/>
  <c r="AH61" i="3"/>
  <c r="AJ61" i="3" s="1"/>
  <c r="R158" i="12"/>
  <c r="J199" i="8"/>
  <c r="V18" i="13"/>
  <c r="Z18" i="13" s="1"/>
  <c r="U18" i="13"/>
  <c r="Y18" i="13" s="1"/>
  <c r="AK19" i="15"/>
  <c r="AM19" i="15" s="1"/>
  <c r="AL19" i="15"/>
  <c r="AN19" i="15" s="1"/>
  <c r="U141" i="12"/>
  <c r="Y141" i="12" s="1"/>
  <c r="L182" i="8"/>
  <c r="V141" i="12"/>
  <c r="Z141" i="12" s="1"/>
  <c r="N182" i="8"/>
  <c r="S17" i="3"/>
  <c r="AC17" i="3" s="1"/>
  <c r="T17" i="3"/>
  <c r="AD17" i="3" s="1"/>
  <c r="C324" i="8"/>
  <c r="C483" i="8"/>
  <c r="S15" i="13"/>
  <c r="AC15" i="13" s="1"/>
  <c r="T15" i="13"/>
  <c r="AD15" i="13" s="1"/>
  <c r="K81" i="8"/>
  <c r="AK21" i="15"/>
  <c r="AM21" i="15" s="1"/>
  <c r="AL21" i="15"/>
  <c r="AN21" i="15" s="1"/>
  <c r="M68" i="8"/>
  <c r="J284" i="8"/>
  <c r="R243" i="12"/>
  <c r="P278" i="8"/>
  <c r="I162" i="8"/>
  <c r="AH31" i="14"/>
  <c r="AJ31" i="14" s="1"/>
  <c r="AG31" i="14"/>
  <c r="AI31" i="14" s="1"/>
  <c r="R396" i="12"/>
  <c r="J437" i="8"/>
  <c r="O392" i="8"/>
  <c r="W351" i="12"/>
  <c r="AA351" i="12" s="1"/>
  <c r="X351" i="12"/>
  <c r="AB351" i="12" s="1"/>
  <c r="Q392" i="8"/>
  <c r="S43" i="12"/>
  <c r="G84" i="8"/>
  <c r="F84" i="8"/>
  <c r="T43" i="12"/>
  <c r="AD43" i="12" s="1"/>
  <c r="E447" i="8"/>
  <c r="C322" i="8"/>
  <c r="W263" i="12"/>
  <c r="AA263" i="12" s="1"/>
  <c r="O304" i="8"/>
  <c r="Q304" i="8"/>
  <c r="X263" i="12"/>
  <c r="AB263" i="12" s="1"/>
  <c r="Q426" i="8"/>
  <c r="X385" i="12"/>
  <c r="AB385" i="12" s="1"/>
  <c r="W385" i="12"/>
  <c r="AA385" i="12" s="1"/>
  <c r="O426" i="8"/>
  <c r="S46" i="14"/>
  <c r="AC46" i="14" s="1"/>
  <c r="T46" i="14"/>
  <c r="AD46" i="14" s="1"/>
  <c r="H376" i="8"/>
  <c r="K464" i="8"/>
  <c r="Q123" i="8"/>
  <c r="X82" i="12"/>
  <c r="AB82" i="12" s="1"/>
  <c r="W82" i="12"/>
  <c r="AA82" i="12" s="1"/>
  <c r="O123" i="8"/>
  <c r="R25" i="15"/>
  <c r="W147" i="12"/>
  <c r="AA147" i="12" s="1"/>
  <c r="Q188" i="8"/>
  <c r="O188" i="8"/>
  <c r="X147" i="12"/>
  <c r="AB147" i="12" s="1"/>
  <c r="U388" i="12"/>
  <c r="Y388" i="12" s="1"/>
  <c r="V388" i="12"/>
  <c r="N429" i="8"/>
  <c r="L429" i="8"/>
  <c r="K443" i="8"/>
  <c r="L105" i="8"/>
  <c r="U64" i="12"/>
  <c r="Y64" i="12" s="1"/>
  <c r="N105" i="8"/>
  <c r="V64" i="12"/>
  <c r="Z64" i="12" s="1"/>
  <c r="I307" i="8"/>
  <c r="R103" i="3"/>
  <c r="E75" i="8"/>
  <c r="V91" i="15"/>
  <c r="Z91" i="15" s="1"/>
  <c r="U91" i="15"/>
  <c r="Y91" i="15" s="1"/>
  <c r="P221" i="8"/>
  <c r="R407" i="12"/>
  <c r="J448" i="8"/>
  <c r="D514" i="8"/>
  <c r="O337" i="8"/>
  <c r="Q337" i="8"/>
  <c r="W296" i="12"/>
  <c r="AA296" i="12" s="1"/>
  <c r="X296" i="12"/>
  <c r="AB296" i="12" s="1"/>
  <c r="U15" i="14"/>
  <c r="Y15" i="14" s="1"/>
  <c r="V15" i="14"/>
  <c r="Z15" i="14" s="1"/>
  <c r="AK9" i="16"/>
  <c r="AM9" i="16" s="1"/>
  <c r="AL9" i="16"/>
  <c r="AN9" i="16" s="1"/>
  <c r="AK28" i="3"/>
  <c r="AM28" i="3" s="1"/>
  <c r="AL28" i="3"/>
  <c r="AN28" i="3" s="1"/>
  <c r="S86" i="3"/>
  <c r="AC86" i="3" s="1"/>
  <c r="T86" i="3"/>
  <c r="AD86" i="3" s="1"/>
  <c r="K208" i="8"/>
  <c r="AL144" i="12"/>
  <c r="AN144" i="12" s="1"/>
  <c r="AK144" i="12"/>
  <c r="AM144" i="12" s="1"/>
  <c r="S185" i="8"/>
  <c r="AL13" i="15"/>
  <c r="AN13" i="15" s="1"/>
  <c r="AK13" i="15"/>
  <c r="U83" i="15"/>
  <c r="Y83" i="15" s="1"/>
  <c r="V83" i="15"/>
  <c r="Z83" i="15" s="1"/>
  <c r="X28" i="3"/>
  <c r="AB28" i="3" s="1"/>
  <c r="W28" i="3"/>
  <c r="AA28" i="3" s="1"/>
  <c r="AL213" i="12"/>
  <c r="AN213" i="12" s="1"/>
  <c r="AK213" i="12"/>
  <c r="AM213" i="12" s="1"/>
  <c r="S254" i="8"/>
  <c r="AH26" i="16"/>
  <c r="AJ26" i="16" s="1"/>
  <c r="AG26" i="16"/>
  <c r="U386" i="12"/>
  <c r="Y386" i="12" s="1"/>
  <c r="N427" i="8"/>
  <c r="V386" i="12"/>
  <c r="Z386" i="12" s="1"/>
  <c r="L427" i="8"/>
  <c r="U506" i="12"/>
  <c r="Y506" i="12" s="1"/>
  <c r="L547" i="8"/>
  <c r="N547" i="8"/>
  <c r="V506" i="12"/>
  <c r="U63" i="3"/>
  <c r="Y63" i="3" s="1"/>
  <c r="V63" i="3"/>
  <c r="Z63" i="3" s="1"/>
  <c r="G389" i="8"/>
  <c r="S348" i="12"/>
  <c r="AC348" i="12" s="1"/>
  <c r="T348" i="12"/>
  <c r="AD348" i="12" s="1"/>
  <c r="F389" i="8"/>
  <c r="R424" i="12"/>
  <c r="J465" i="8"/>
  <c r="U122" i="12"/>
  <c r="Y122" i="12" s="1"/>
  <c r="V122" i="12"/>
  <c r="Z122" i="12" s="1"/>
  <c r="N163" i="8"/>
  <c r="L163" i="8"/>
  <c r="AK455" i="12"/>
  <c r="AM455" i="12" s="1"/>
  <c r="AL455" i="12"/>
  <c r="AN455" i="12" s="1"/>
  <c r="S496" i="8"/>
  <c r="S77" i="8"/>
  <c r="AL36" i="12"/>
  <c r="AN36" i="12" s="1"/>
  <c r="AK36" i="12"/>
  <c r="AM36" i="12" s="1"/>
  <c r="E522" i="8"/>
  <c r="U414" i="12"/>
  <c r="Y414" i="12" s="1"/>
  <c r="V414" i="12"/>
  <c r="Z414" i="12" s="1"/>
  <c r="N455" i="8"/>
  <c r="L455" i="8"/>
  <c r="AK37" i="14"/>
  <c r="AM37" i="14" s="1"/>
  <c r="AL37" i="14"/>
  <c r="AN37" i="14" s="1"/>
  <c r="J170" i="8"/>
  <c r="R129" i="12"/>
  <c r="AH7" i="15"/>
  <c r="AJ7" i="15" s="1"/>
  <c r="AG7" i="15"/>
  <c r="P525" i="8"/>
  <c r="X72" i="15"/>
  <c r="AB72" i="15" s="1"/>
  <c r="W72" i="15"/>
  <c r="AA72" i="15" s="1"/>
  <c r="I531" i="8"/>
  <c r="T473" i="12"/>
  <c r="AD473" i="12" s="1"/>
  <c r="F514" i="8"/>
  <c r="S473" i="12"/>
  <c r="AC473" i="12" s="1"/>
  <c r="G514" i="8"/>
  <c r="K465" i="8"/>
  <c r="AK337" i="12"/>
  <c r="AM337" i="12" s="1"/>
  <c r="AL337" i="12"/>
  <c r="AN337" i="12" s="1"/>
  <c r="S378" i="8"/>
  <c r="AH439" i="12"/>
  <c r="AJ439" i="12" s="1"/>
  <c r="R480" i="8"/>
  <c r="AG439" i="12"/>
  <c r="E86" i="8"/>
  <c r="C406" i="8"/>
  <c r="S23" i="3"/>
  <c r="T23" i="3"/>
  <c r="AD23" i="3" s="1"/>
  <c r="AK52" i="12"/>
  <c r="AM52" i="12" s="1"/>
  <c r="S93" i="8"/>
  <c r="AL52" i="12"/>
  <c r="R327" i="12"/>
  <c r="J368" i="8"/>
  <c r="AG16" i="15"/>
  <c r="AH16" i="15"/>
  <c r="AJ16" i="15" s="1"/>
  <c r="P72" i="8"/>
  <c r="R421" i="12"/>
  <c r="J462" i="8"/>
  <c r="R171" i="8"/>
  <c r="AG130" i="12"/>
  <c r="AH130" i="12"/>
  <c r="AJ130" i="12" s="1"/>
  <c r="AH72" i="15"/>
  <c r="AJ72" i="15" s="1"/>
  <c r="AG72" i="15"/>
  <c r="AL90" i="12"/>
  <c r="AN90" i="12" s="1"/>
  <c r="S131" i="8"/>
  <c r="AK90" i="12"/>
  <c r="AM90" i="12" s="1"/>
  <c r="C343" i="8"/>
  <c r="W61" i="15"/>
  <c r="AA61" i="15" s="1"/>
  <c r="X61" i="15"/>
  <c r="AB61" i="15" s="1"/>
  <c r="L132" i="8"/>
  <c r="U91" i="12"/>
  <c r="Y91" i="12" s="1"/>
  <c r="V91" i="12"/>
  <c r="Z91" i="12" s="1"/>
  <c r="N132" i="8"/>
  <c r="X339" i="12"/>
  <c r="AB339" i="12" s="1"/>
  <c r="W339" i="12"/>
  <c r="AA339" i="12" s="1"/>
  <c r="Q380" i="8"/>
  <c r="O380" i="8"/>
  <c r="K216" i="8"/>
  <c r="E451" i="8"/>
  <c r="E434" i="8"/>
  <c r="H137" i="8"/>
  <c r="L499" i="8"/>
  <c r="V458" i="12"/>
  <c r="Z458" i="12" s="1"/>
  <c r="U458" i="12"/>
  <c r="Y458" i="12" s="1"/>
  <c r="N499" i="8"/>
  <c r="U197" i="12"/>
  <c r="Y197" i="12" s="1"/>
  <c r="L238" i="8"/>
  <c r="N238" i="8"/>
  <c r="V197" i="12"/>
  <c r="Z197" i="12" s="1"/>
  <c r="R126" i="8"/>
  <c r="AH85" i="12"/>
  <c r="AJ85" i="12" s="1"/>
  <c r="AG85" i="12"/>
  <c r="AI85" i="12" s="1"/>
  <c r="R290" i="12"/>
  <c r="J331" i="8"/>
  <c r="W218" i="12"/>
  <c r="AA218" i="12" s="1"/>
  <c r="X218" i="12"/>
  <c r="AB218" i="12" s="1"/>
  <c r="O259" i="8"/>
  <c r="Q259" i="8"/>
  <c r="D306" i="8"/>
  <c r="I246" i="8"/>
  <c r="AG326" i="12"/>
  <c r="AI326" i="12" s="1"/>
  <c r="AH326" i="12"/>
  <c r="AJ326" i="12" s="1"/>
  <c r="R367" i="8"/>
  <c r="AG361" i="12"/>
  <c r="R402" i="8"/>
  <c r="AH361" i="12"/>
  <c r="AJ361" i="12" s="1"/>
  <c r="H484" i="8"/>
  <c r="M89" i="8"/>
  <c r="R186" i="8"/>
  <c r="AH145" i="12"/>
  <c r="AJ145" i="12" s="1"/>
  <c r="AG145" i="12"/>
  <c r="AI145" i="12" s="1"/>
  <c r="R282" i="12"/>
  <c r="J323" i="8"/>
  <c r="E58" i="8"/>
  <c r="X27" i="14"/>
  <c r="AB27" i="14" s="1"/>
  <c r="W27" i="14"/>
  <c r="AA27" i="14" s="1"/>
  <c r="N503" i="8"/>
  <c r="L503" i="8"/>
  <c r="U462" i="12"/>
  <c r="Y462" i="12" s="1"/>
  <c r="V462" i="12"/>
  <c r="C205" i="8"/>
  <c r="P111" i="8"/>
  <c r="E116" i="8"/>
  <c r="AG12" i="3"/>
  <c r="AI12" i="3" s="1"/>
  <c r="AH12" i="3"/>
  <c r="AJ12" i="3" s="1"/>
  <c r="J451" i="8"/>
  <c r="R410" i="12"/>
  <c r="E182" i="8"/>
  <c r="R399" i="12"/>
  <c r="J440" i="8"/>
  <c r="R63" i="8"/>
  <c r="AH22" i="12"/>
  <c r="AJ22" i="12" s="1"/>
  <c r="AG22" i="12"/>
  <c r="U36" i="14"/>
  <c r="Y36" i="14" s="1"/>
  <c r="V36" i="14"/>
  <c r="S264" i="12"/>
  <c r="AC264" i="12" s="1"/>
  <c r="F305" i="8"/>
  <c r="T264" i="12"/>
  <c r="AD264" i="12" s="1"/>
  <c r="G305" i="8"/>
  <c r="D457" i="8"/>
  <c r="K359" i="8"/>
  <c r="M157" i="8"/>
  <c r="I96" i="8"/>
  <c r="P96" i="8"/>
  <c r="I363" i="8"/>
  <c r="K489" i="8"/>
  <c r="I193" i="8"/>
  <c r="AK461" i="12"/>
  <c r="AM461" i="12" s="1"/>
  <c r="S502" i="8"/>
  <c r="AL461" i="12"/>
  <c r="AG41" i="12"/>
  <c r="AI41" i="12" s="1"/>
  <c r="AH41" i="12"/>
  <c r="AJ41" i="12" s="1"/>
  <c r="R82" i="8"/>
  <c r="F125" i="8"/>
  <c r="G125" i="8"/>
  <c r="T84" i="12"/>
  <c r="AD84" i="12" s="1"/>
  <c r="S84" i="12"/>
  <c r="C86" i="8"/>
  <c r="I253" i="8"/>
  <c r="J547" i="8"/>
  <c r="R506" i="12"/>
  <c r="D328" i="8"/>
  <c r="I435" i="8"/>
  <c r="E386" i="8"/>
  <c r="C216" i="8"/>
  <c r="I143" i="8"/>
  <c r="X226" i="12"/>
  <c r="AB226" i="12" s="1"/>
  <c r="W226" i="12"/>
  <c r="AA226" i="12" s="1"/>
  <c r="O267" i="8"/>
  <c r="Q267" i="8"/>
  <c r="AK103" i="3"/>
  <c r="AM103" i="3" s="1"/>
  <c r="AL103" i="3"/>
  <c r="AN103" i="3" s="1"/>
  <c r="S21" i="3"/>
  <c r="AC21" i="3" s="1"/>
  <c r="T21" i="3"/>
  <c r="AD21" i="3" s="1"/>
  <c r="T263" i="12"/>
  <c r="AD263" i="12" s="1"/>
  <c r="F304" i="8"/>
  <c r="G304" i="8"/>
  <c r="S263" i="12"/>
  <c r="AC263" i="12" s="1"/>
  <c r="W446" i="12"/>
  <c r="AA446" i="12" s="1"/>
  <c r="O487" i="8"/>
  <c r="X446" i="12"/>
  <c r="AB446" i="12" s="1"/>
  <c r="Q487" i="8"/>
  <c r="S110" i="12"/>
  <c r="AC110" i="12" s="1"/>
  <c r="T110" i="12"/>
  <c r="AD110" i="12" s="1"/>
  <c r="F151" i="8"/>
  <c r="G151" i="8"/>
  <c r="W23" i="13"/>
  <c r="AA23" i="13" s="1"/>
  <c r="X23" i="13"/>
  <c r="AB23" i="13" s="1"/>
  <c r="H57" i="8"/>
  <c r="N357" i="8"/>
  <c r="L357" i="8"/>
  <c r="V316" i="12"/>
  <c r="Z316" i="12" s="1"/>
  <c r="U316" i="12"/>
  <c r="Y316" i="12" s="1"/>
  <c r="T86" i="15"/>
  <c r="AD86" i="15" s="1"/>
  <c r="S86" i="15"/>
  <c r="AC86" i="15" s="1"/>
  <c r="S201" i="8"/>
  <c r="AK160" i="12"/>
  <c r="AM160" i="12" s="1"/>
  <c r="AL160" i="12"/>
  <c r="AN160" i="12" s="1"/>
  <c r="K255" i="8"/>
  <c r="AH491" i="12"/>
  <c r="AJ491" i="12" s="1"/>
  <c r="R532" i="8"/>
  <c r="AG491" i="12"/>
  <c r="E55" i="8"/>
  <c r="X342" i="12"/>
  <c r="W342" i="12"/>
  <c r="AA342" i="12" s="1"/>
  <c r="Q383" i="8"/>
  <c r="O383" i="8"/>
  <c r="S358" i="8"/>
  <c r="AL317" i="12"/>
  <c r="AN317" i="12" s="1"/>
  <c r="AK317" i="12"/>
  <c r="AM317" i="12" s="1"/>
  <c r="Q74" i="8"/>
  <c r="W33" i="12"/>
  <c r="AA33" i="12" s="1"/>
  <c r="X33" i="12"/>
  <c r="AB33" i="12" s="1"/>
  <c r="O74" i="8"/>
  <c r="R9" i="15"/>
  <c r="E191" i="8"/>
  <c r="R362" i="8"/>
  <c r="AH321" i="12"/>
  <c r="AJ321" i="12" s="1"/>
  <c r="AG321" i="12"/>
  <c r="AI321" i="12" s="1"/>
  <c r="J214" i="8"/>
  <c r="R173" i="12"/>
  <c r="K384" i="8"/>
  <c r="K331" i="8"/>
  <c r="E104" i="8"/>
  <c r="T97" i="12"/>
  <c r="AD97" i="12" s="1"/>
  <c r="G138" i="8"/>
  <c r="F138" i="8"/>
  <c r="S97" i="12"/>
  <c r="AC97" i="12" s="1"/>
  <c r="F286" i="8"/>
  <c r="G286" i="8"/>
  <c r="S245" i="12"/>
  <c r="T245" i="12"/>
  <c r="AD245" i="12" s="1"/>
  <c r="AG302" i="12"/>
  <c r="AI302" i="12" s="1"/>
  <c r="R343" i="8"/>
  <c r="AH302" i="12"/>
  <c r="AJ302" i="12" s="1"/>
  <c r="P406" i="8"/>
  <c r="U56" i="3"/>
  <c r="Y56" i="3" s="1"/>
  <c r="V56" i="3"/>
  <c r="Z56" i="3" s="1"/>
  <c r="K470" i="8"/>
  <c r="D415" i="8"/>
  <c r="T144" i="12"/>
  <c r="AD144" i="12" s="1"/>
  <c r="F185" i="8"/>
  <c r="G185" i="8"/>
  <c r="S144" i="12"/>
  <c r="AC144" i="12" s="1"/>
  <c r="K492" i="8"/>
  <c r="C124" i="8"/>
  <c r="D389" i="8"/>
  <c r="C72" i="8"/>
  <c r="K543" i="8"/>
  <c r="C236" i="8"/>
  <c r="W7" i="14"/>
  <c r="AA7" i="14" s="1"/>
  <c r="X7" i="14"/>
  <c r="AB7" i="14" s="1"/>
  <c r="AG103" i="3"/>
  <c r="AI103" i="3" s="1"/>
  <c r="AH103" i="3"/>
  <c r="AJ103" i="3" s="1"/>
  <c r="H418" i="8"/>
  <c r="N539" i="8"/>
  <c r="U498" i="12"/>
  <c r="Y498" i="12" s="1"/>
  <c r="V498" i="12"/>
  <c r="L539" i="8"/>
  <c r="AG107" i="15"/>
  <c r="AI107" i="15" s="1"/>
  <c r="AH107" i="15"/>
  <c r="AJ107" i="15" s="1"/>
  <c r="AG20" i="12"/>
  <c r="AI20" i="12" s="1"/>
  <c r="AH20" i="12"/>
  <c r="AJ20" i="12" s="1"/>
  <c r="R61" i="8"/>
  <c r="H508" i="8"/>
  <c r="R87" i="12"/>
  <c r="J128" i="8"/>
  <c r="D427" i="8"/>
  <c r="AG16" i="3"/>
  <c r="AH16" i="3"/>
  <c r="AJ16" i="3" s="1"/>
  <c r="AL88" i="15"/>
  <c r="AN88" i="15" s="1"/>
  <c r="AK88" i="15"/>
  <c r="AM88" i="15" s="1"/>
  <c r="E471" i="8"/>
  <c r="K426" i="8"/>
  <c r="L114" i="8"/>
  <c r="U73" i="12"/>
  <c r="Y73" i="12" s="1"/>
  <c r="V73" i="12"/>
  <c r="Z73" i="12" s="1"/>
  <c r="N114" i="8"/>
  <c r="X8" i="16"/>
  <c r="W8" i="16"/>
  <c r="AA8" i="16" s="1"/>
  <c r="C339" i="8"/>
  <c r="S347" i="8"/>
  <c r="AK306" i="12"/>
  <c r="AM306" i="12" s="1"/>
  <c r="AL306" i="12"/>
  <c r="AN306" i="12" s="1"/>
  <c r="W36" i="13"/>
  <c r="AA36" i="13" s="1"/>
  <c r="X36" i="13"/>
  <c r="AB36" i="13" s="1"/>
  <c r="M56" i="8"/>
  <c r="AH24" i="16"/>
  <c r="AJ24" i="16" s="1"/>
  <c r="AG24" i="16"/>
  <c r="M221" i="8"/>
  <c r="E470" i="8"/>
  <c r="AL485" i="12"/>
  <c r="AN485" i="12" s="1"/>
  <c r="S526" i="8"/>
  <c r="AK485" i="12"/>
  <c r="AM485" i="12" s="1"/>
  <c r="V64" i="15"/>
  <c r="Z64" i="15" s="1"/>
  <c r="U64" i="15"/>
  <c r="Y64" i="15" s="1"/>
  <c r="AL59" i="15"/>
  <c r="AN59" i="15" s="1"/>
  <c r="AK59" i="15"/>
  <c r="AM59" i="15" s="1"/>
  <c r="H179" i="8"/>
  <c r="D423" i="8"/>
  <c r="K132" i="8"/>
  <c r="S16" i="3"/>
  <c r="T16" i="3"/>
  <c r="AD16" i="3" s="1"/>
  <c r="U385" i="12"/>
  <c r="Y385" i="12" s="1"/>
  <c r="V385" i="12"/>
  <c r="Z385" i="12" s="1"/>
  <c r="L426" i="8"/>
  <c r="N426" i="8"/>
  <c r="R237" i="8"/>
  <c r="AH196" i="12"/>
  <c r="AJ196" i="12" s="1"/>
  <c r="AG196" i="12"/>
  <c r="D316" i="8"/>
  <c r="AH80" i="12"/>
  <c r="AJ80" i="12" s="1"/>
  <c r="AG80" i="12"/>
  <c r="AI80" i="12" s="1"/>
  <c r="R121" i="8"/>
  <c r="M94" i="8"/>
  <c r="R16" i="15"/>
  <c r="D476" i="8"/>
  <c r="W102" i="15"/>
  <c r="AA102" i="15" s="1"/>
  <c r="X102" i="15"/>
  <c r="AB102" i="15" s="1"/>
  <c r="M114" i="8"/>
  <c r="H481" i="8"/>
  <c r="E321" i="8"/>
  <c r="K306" i="8"/>
  <c r="D543" i="8"/>
  <c r="M530" i="8"/>
  <c r="C221" i="8"/>
  <c r="T463" i="12"/>
  <c r="AD463" i="12" s="1"/>
  <c r="F504" i="8"/>
  <c r="S463" i="12"/>
  <c r="AC463" i="12" s="1"/>
  <c r="G504" i="8"/>
  <c r="F209" i="8"/>
  <c r="G209" i="8"/>
  <c r="S168" i="12"/>
  <c r="AC168" i="12" s="1"/>
  <c r="T168" i="12"/>
  <c r="AD168" i="12" s="1"/>
  <c r="F249" i="8"/>
  <c r="G249" i="8"/>
  <c r="T208" i="12"/>
  <c r="AD208" i="12" s="1"/>
  <c r="S208" i="12"/>
  <c r="I368" i="8"/>
  <c r="E262" i="8"/>
  <c r="D260" i="8"/>
  <c r="G497" i="8"/>
  <c r="T456" i="12"/>
  <c r="AD456" i="12" s="1"/>
  <c r="S456" i="12"/>
  <c r="F497" i="8"/>
  <c r="V67" i="3"/>
  <c r="U67" i="3"/>
  <c r="Y67" i="3" s="1"/>
  <c r="T452" i="12"/>
  <c r="AD452" i="12" s="1"/>
  <c r="F493" i="8"/>
  <c r="G493" i="8"/>
  <c r="S452" i="12"/>
  <c r="AC452" i="12" s="1"/>
  <c r="E339" i="8"/>
  <c r="I283" i="8"/>
  <c r="M427" i="8"/>
  <c r="E514" i="8"/>
  <c r="R115" i="12"/>
  <c r="J156" i="8"/>
  <c r="M457" i="8"/>
  <c r="R29" i="14"/>
  <c r="AL361" i="12"/>
  <c r="AN361" i="12" s="1"/>
  <c r="S402" i="8"/>
  <c r="AK361" i="12"/>
  <c r="AM361" i="12" s="1"/>
  <c r="C69" i="8"/>
  <c r="G81" i="8"/>
  <c r="F81" i="8"/>
  <c r="T40" i="12"/>
  <c r="AD40" i="12" s="1"/>
  <c r="S40" i="12"/>
  <c r="AC40" i="12" s="1"/>
  <c r="U30" i="14"/>
  <c r="Y30" i="14" s="1"/>
  <c r="V30" i="14"/>
  <c r="R24" i="3"/>
  <c r="T26" i="3"/>
  <c r="AD26" i="3" s="1"/>
  <c r="S26" i="3"/>
  <c r="AC26" i="3" s="1"/>
  <c r="I279" i="8"/>
  <c r="U35" i="13"/>
  <c r="Y35" i="13" s="1"/>
  <c r="V35" i="13"/>
  <c r="F542" i="8"/>
  <c r="T501" i="12"/>
  <c r="AD501" i="12" s="1"/>
  <c r="G542" i="8"/>
  <c r="S501" i="12"/>
  <c r="R34" i="12"/>
  <c r="J75" i="8"/>
  <c r="I294" i="8"/>
  <c r="O59" i="8"/>
  <c r="X18" i="12"/>
  <c r="AB18" i="12" s="1"/>
  <c r="Q59" i="8"/>
  <c r="W18" i="12"/>
  <c r="AA18" i="12" s="1"/>
  <c r="AG58" i="15"/>
  <c r="AI58" i="15" s="1"/>
  <c r="AH58" i="15"/>
  <c r="AJ58" i="15" s="1"/>
  <c r="H323" i="8"/>
  <c r="P344" i="8"/>
  <c r="T97" i="3"/>
  <c r="AD97" i="3" s="1"/>
  <c r="S97" i="3"/>
  <c r="AG12" i="15"/>
  <c r="AH12" i="15"/>
  <c r="AJ12" i="15" s="1"/>
  <c r="AG81" i="12"/>
  <c r="R122" i="8"/>
  <c r="AH81" i="12"/>
  <c r="AJ81" i="12" s="1"/>
  <c r="T406" i="12"/>
  <c r="AD406" i="12" s="1"/>
  <c r="F447" i="8"/>
  <c r="G447" i="8"/>
  <c r="S406" i="12"/>
  <c r="P170" i="8"/>
  <c r="W44" i="15"/>
  <c r="AA44" i="15" s="1"/>
  <c r="X44" i="15"/>
  <c r="AB44" i="15" s="1"/>
  <c r="K61" i="8"/>
  <c r="V37" i="15"/>
  <c r="Z37" i="15" s="1"/>
  <c r="U37" i="15"/>
  <c r="Y37" i="15" s="1"/>
  <c r="R451" i="8"/>
  <c r="AH410" i="12"/>
  <c r="AJ410" i="12" s="1"/>
  <c r="AG410" i="12"/>
  <c r="AI410" i="12" s="1"/>
  <c r="E440" i="8"/>
  <c r="R156" i="12"/>
  <c r="J197" i="8"/>
  <c r="P436" i="8"/>
  <c r="S105" i="15"/>
  <c r="T105" i="15"/>
  <c r="AD105" i="15" s="1"/>
  <c r="K425" i="8"/>
  <c r="L303" i="8"/>
  <c r="U262" i="12"/>
  <c r="Y262" i="12" s="1"/>
  <c r="V262" i="12"/>
  <c r="Z262" i="12" s="1"/>
  <c r="N303" i="8"/>
  <c r="V106" i="3"/>
  <c r="Z106" i="3" s="1"/>
  <c r="U106" i="3"/>
  <c r="Y106" i="3" s="1"/>
  <c r="C179" i="8"/>
  <c r="AL193" i="12"/>
  <c r="AN193" i="12" s="1"/>
  <c r="AK193" i="12"/>
  <c r="AM193" i="12" s="1"/>
  <c r="S234" i="8"/>
  <c r="AK184" i="12"/>
  <c r="AM184" i="12" s="1"/>
  <c r="S225" i="8"/>
  <c r="AL184" i="12"/>
  <c r="AN184" i="12" s="1"/>
  <c r="D537" i="8"/>
  <c r="N115" i="8"/>
  <c r="V74" i="12"/>
  <c r="L115" i="8"/>
  <c r="U74" i="12"/>
  <c r="Y74" i="12" s="1"/>
  <c r="H495" i="8"/>
  <c r="J422" i="8"/>
  <c r="R381" i="12"/>
  <c r="C194" i="8"/>
  <c r="AK99" i="3"/>
  <c r="AM99" i="3" s="1"/>
  <c r="AL99" i="3"/>
  <c r="AN99" i="3" s="1"/>
  <c r="S40" i="15"/>
  <c r="AC40" i="15" s="1"/>
  <c r="T40" i="15"/>
  <c r="AD40" i="15" s="1"/>
  <c r="J334" i="8"/>
  <c r="R293" i="12"/>
  <c r="T25" i="14"/>
  <c r="AD25" i="14" s="1"/>
  <c r="S25" i="14"/>
  <c r="AC25" i="14" s="1"/>
  <c r="M156" i="8"/>
  <c r="AG51" i="3"/>
  <c r="AI51" i="3" s="1"/>
  <c r="AH51" i="3"/>
  <c r="AJ51" i="3" s="1"/>
  <c r="Q338" i="8"/>
  <c r="X297" i="12"/>
  <c r="AB297" i="12" s="1"/>
  <c r="O338" i="8"/>
  <c r="W297" i="12"/>
  <c r="AA297" i="12" s="1"/>
  <c r="R369" i="8"/>
  <c r="AG328" i="12"/>
  <c r="AH328" i="12"/>
  <c r="AJ328" i="12" s="1"/>
  <c r="AH23" i="3"/>
  <c r="AJ23" i="3" s="1"/>
  <c r="AG23" i="3"/>
  <c r="L402" i="8"/>
  <c r="N402" i="8"/>
  <c r="U361" i="12"/>
  <c r="Y361" i="12" s="1"/>
  <c r="V361" i="12"/>
  <c r="Z361" i="12" s="1"/>
  <c r="R10" i="13"/>
  <c r="H232" i="8"/>
  <c r="D394" i="8"/>
  <c r="S80" i="8"/>
  <c r="AK39" i="12"/>
  <c r="AM39" i="12" s="1"/>
  <c r="AL39" i="12"/>
  <c r="AN39" i="12" s="1"/>
  <c r="R525" i="8"/>
  <c r="AH484" i="12"/>
  <c r="AJ484" i="12" s="1"/>
  <c r="AG484" i="12"/>
  <c r="R151" i="12"/>
  <c r="J192" i="8"/>
  <c r="W54" i="12"/>
  <c r="AA54" i="12" s="1"/>
  <c r="X54" i="12"/>
  <c r="AB54" i="12" s="1"/>
  <c r="O95" i="8"/>
  <c r="Q95" i="8"/>
  <c r="R335" i="12"/>
  <c r="J376" i="8"/>
  <c r="M225" i="8"/>
  <c r="X42" i="14"/>
  <c r="AB42" i="14" s="1"/>
  <c r="W42" i="14"/>
  <c r="AA42" i="14" s="1"/>
  <c r="M482" i="8"/>
  <c r="AK68" i="3"/>
  <c r="AM68" i="3" s="1"/>
  <c r="AL68" i="3"/>
  <c r="AN68" i="3" s="1"/>
  <c r="H297" i="8"/>
  <c r="K196" i="8"/>
  <c r="V140" i="12"/>
  <c r="Z140" i="12" s="1"/>
  <c r="L181" i="8"/>
  <c r="U140" i="12"/>
  <c r="Y140" i="12" s="1"/>
  <c r="N181" i="8"/>
  <c r="M424" i="8"/>
  <c r="L235" i="8"/>
  <c r="U194" i="12"/>
  <c r="Y194" i="12" s="1"/>
  <c r="N235" i="8"/>
  <c r="V194" i="12"/>
  <c r="Z194" i="12" s="1"/>
  <c r="H187" i="8"/>
  <c r="V8" i="14"/>
  <c r="U8" i="14"/>
  <c r="Y8" i="14" s="1"/>
  <c r="AH160" i="12"/>
  <c r="AJ160" i="12" s="1"/>
  <c r="R201" i="8"/>
  <c r="AG160" i="12"/>
  <c r="AI160" i="12" s="1"/>
  <c r="P301" i="8"/>
  <c r="E138" i="8"/>
  <c r="Q182" i="8"/>
  <c r="X141" i="12"/>
  <c r="AB141" i="12" s="1"/>
  <c r="O182" i="8"/>
  <c r="W141" i="12"/>
  <c r="AA141" i="12" s="1"/>
  <c r="J48" i="8"/>
  <c r="R7" i="12"/>
  <c r="P516" i="8"/>
  <c r="AH81" i="15"/>
  <c r="AJ81" i="15" s="1"/>
  <c r="AG81" i="15"/>
  <c r="AI81" i="15" s="1"/>
  <c r="M410" i="8"/>
  <c r="C313" i="8"/>
  <c r="M548" i="8"/>
  <c r="T470" i="12"/>
  <c r="AD470" i="12" s="1"/>
  <c r="F511" i="8"/>
  <c r="G511" i="8"/>
  <c r="S470" i="12"/>
  <c r="AK72" i="3"/>
  <c r="AL72" i="3"/>
  <c r="AN72" i="3" s="1"/>
  <c r="AH95" i="12"/>
  <c r="AJ95" i="12" s="1"/>
  <c r="AG95" i="12"/>
  <c r="R136" i="8"/>
  <c r="J461" i="8"/>
  <c r="R420" i="12"/>
  <c r="AH462" i="12"/>
  <c r="AJ462" i="12" s="1"/>
  <c r="R503" i="8"/>
  <c r="AG462" i="12"/>
  <c r="AI462" i="12" s="1"/>
  <c r="I242" i="8"/>
  <c r="D115" i="8"/>
  <c r="K237" i="8"/>
  <c r="X256" i="12"/>
  <c r="AB256" i="12" s="1"/>
  <c r="Q297" i="8"/>
  <c r="O297" i="8"/>
  <c r="W256" i="12"/>
  <c r="AA256" i="12" s="1"/>
  <c r="V42" i="12"/>
  <c r="L83" i="8"/>
  <c r="U42" i="12"/>
  <c r="Y42" i="12" s="1"/>
  <c r="N83" i="8"/>
  <c r="M537" i="8"/>
  <c r="H301" i="8"/>
  <c r="G76" i="8"/>
  <c r="F76" i="8"/>
  <c r="T35" i="12"/>
  <c r="AD35" i="12" s="1"/>
  <c r="S35" i="12"/>
  <c r="M291" i="8"/>
  <c r="S343" i="8"/>
  <c r="AK302" i="12"/>
  <c r="AM302" i="12" s="1"/>
  <c r="AL302" i="12"/>
  <c r="AN302" i="12" s="1"/>
  <c r="E188" i="8"/>
  <c r="S19" i="13"/>
  <c r="AC19" i="13" s="1"/>
  <c r="T19" i="13"/>
  <c r="AD19" i="13" s="1"/>
  <c r="AH278" i="12"/>
  <c r="AJ278" i="12" s="1"/>
  <c r="AG278" i="12"/>
  <c r="R319" i="8"/>
  <c r="D390" i="8"/>
  <c r="P485" i="8"/>
  <c r="O363" i="8"/>
  <c r="W322" i="12"/>
  <c r="AA322" i="12" s="1"/>
  <c r="Q363" i="8"/>
  <c r="X322" i="12"/>
  <c r="AB322" i="12" s="1"/>
  <c r="V329" i="12"/>
  <c r="Z329" i="12" s="1"/>
  <c r="L370" i="8"/>
  <c r="U329" i="12"/>
  <c r="Y329" i="12" s="1"/>
  <c r="N370" i="8"/>
  <c r="E359" i="8"/>
  <c r="X163" i="12"/>
  <c r="AB163" i="12" s="1"/>
  <c r="O204" i="8"/>
  <c r="W163" i="12"/>
  <c r="AA163" i="12" s="1"/>
  <c r="Q204" i="8"/>
  <c r="J496" i="8"/>
  <c r="R455" i="12"/>
  <c r="M258" i="8"/>
  <c r="S75" i="3"/>
  <c r="T75" i="3"/>
  <c r="AD75" i="3" s="1"/>
  <c r="P194" i="8"/>
  <c r="U41" i="12"/>
  <c r="Y41" i="12" s="1"/>
  <c r="L82" i="8"/>
  <c r="V41" i="12"/>
  <c r="Z41" i="12" s="1"/>
  <c r="N82" i="8"/>
  <c r="J190" i="8"/>
  <c r="R149" i="12"/>
  <c r="C212" i="8"/>
  <c r="AG42" i="14"/>
  <c r="AH42" i="14"/>
  <c r="AJ42" i="14" s="1"/>
  <c r="P470" i="8"/>
  <c r="M503" i="8"/>
  <c r="T78" i="15"/>
  <c r="AD78" i="15" s="1"/>
  <c r="S78" i="15"/>
  <c r="AC78" i="15" s="1"/>
  <c r="F230" i="8"/>
  <c r="G230" i="8"/>
  <c r="S189" i="12"/>
  <c r="AC189" i="12" s="1"/>
  <c r="T189" i="12"/>
  <c r="AD189" i="12" s="1"/>
  <c r="I371" i="8"/>
  <c r="F485" i="8"/>
  <c r="T444" i="12"/>
  <c r="AD444" i="12" s="1"/>
  <c r="S444" i="12"/>
  <c r="AC444" i="12" s="1"/>
  <c r="G485" i="8"/>
  <c r="R354" i="8"/>
  <c r="AH313" i="12"/>
  <c r="AJ313" i="12" s="1"/>
  <c r="AG313" i="12"/>
  <c r="AI313" i="12" s="1"/>
  <c r="C172" i="8"/>
  <c r="P398" i="8"/>
  <c r="M393" i="8"/>
  <c r="W266" i="12"/>
  <c r="AA266" i="12" s="1"/>
  <c r="Q307" i="8"/>
  <c r="O307" i="8"/>
  <c r="X266" i="12"/>
  <c r="AB266" i="12" s="1"/>
  <c r="AG510" i="12"/>
  <c r="AH510" i="12"/>
  <c r="AJ510" i="12" s="1"/>
  <c r="R551" i="8"/>
  <c r="H155" i="8"/>
  <c r="E448" i="8"/>
  <c r="I452" i="8"/>
  <c r="K447" i="8"/>
  <c r="K405" i="8"/>
  <c r="E207" i="8"/>
  <c r="AG295" i="12"/>
  <c r="AI295" i="12" s="1"/>
  <c r="R336" i="8"/>
  <c r="AH295" i="12"/>
  <c r="AJ295" i="12" s="1"/>
  <c r="K235" i="8"/>
  <c r="S341" i="12"/>
  <c r="AC341" i="12" s="1"/>
  <c r="T341" i="12"/>
  <c r="AD341" i="12" s="1"/>
  <c r="F382" i="8"/>
  <c r="G382" i="8"/>
  <c r="E176" i="8"/>
  <c r="M112" i="8"/>
  <c r="AL101" i="12"/>
  <c r="AN101" i="12" s="1"/>
  <c r="AK101" i="12"/>
  <c r="AM101" i="12" s="1"/>
  <c r="S142" i="8"/>
  <c r="R90" i="15"/>
  <c r="AK25" i="16"/>
  <c r="AM25" i="16" s="1"/>
  <c r="AL25" i="16"/>
  <c r="AN25" i="16" s="1"/>
  <c r="T62" i="15"/>
  <c r="AD62" i="15" s="1"/>
  <c r="S62" i="15"/>
  <c r="O226" i="8"/>
  <c r="X185" i="12"/>
  <c r="AB185" i="12" s="1"/>
  <c r="Q226" i="8"/>
  <c r="W185" i="12"/>
  <c r="AA185" i="12" s="1"/>
  <c r="C528" i="8"/>
  <c r="J206" i="8"/>
  <c r="R165" i="12"/>
  <c r="P83" i="8"/>
  <c r="U54" i="15"/>
  <c r="Y54" i="15" s="1"/>
  <c r="V54" i="15"/>
  <c r="Z54" i="15" s="1"/>
  <c r="H451" i="8"/>
  <c r="O328" i="8"/>
  <c r="W287" i="12"/>
  <c r="AA287" i="12" s="1"/>
  <c r="Q328" i="8"/>
  <c r="X287" i="12"/>
  <c r="AB287" i="12" s="1"/>
  <c r="C169" i="8"/>
  <c r="D134" i="8"/>
  <c r="D150" i="8"/>
  <c r="H213" i="8"/>
  <c r="P395" i="8"/>
  <c r="H264" i="8"/>
  <c r="V80" i="15"/>
  <c r="Z80" i="15" s="1"/>
  <c r="U80" i="15"/>
  <c r="H292" i="8"/>
  <c r="V25" i="13"/>
  <c r="Z25" i="13" s="1"/>
  <c r="U25" i="13"/>
  <c r="Y25" i="13" s="1"/>
  <c r="R154" i="8"/>
  <c r="AG113" i="12"/>
  <c r="AH113" i="12"/>
  <c r="AJ113" i="12" s="1"/>
  <c r="AK120" i="12"/>
  <c r="AM120" i="12" s="1"/>
  <c r="AL120" i="12"/>
  <c r="AN120" i="12" s="1"/>
  <c r="S161" i="8"/>
  <c r="H123" i="8"/>
  <c r="X355" i="12"/>
  <c r="W355" i="12"/>
  <c r="AA355" i="12" s="1"/>
  <c r="Q396" i="8"/>
  <c r="O396" i="8"/>
  <c r="D218" i="8"/>
  <c r="H83" i="8"/>
  <c r="S206" i="8"/>
  <c r="AK165" i="12"/>
  <c r="AM165" i="12" s="1"/>
  <c r="AL165" i="12"/>
  <c r="AN165" i="12" s="1"/>
  <c r="I282" i="8"/>
  <c r="AH197" i="12"/>
  <c r="AJ197" i="12" s="1"/>
  <c r="AG197" i="12"/>
  <c r="AI197" i="12" s="1"/>
  <c r="R238" i="8"/>
  <c r="R430" i="12"/>
  <c r="J471" i="8"/>
  <c r="R233" i="12"/>
  <c r="J274" i="8"/>
  <c r="V188" i="12"/>
  <c r="Z188" i="12" s="1"/>
  <c r="U188" i="12"/>
  <c r="Y188" i="12" s="1"/>
  <c r="N229" i="8"/>
  <c r="L229" i="8"/>
  <c r="S318" i="12"/>
  <c r="G359" i="8"/>
  <c r="F359" i="8"/>
  <c r="T318" i="12"/>
  <c r="AD318" i="12" s="1"/>
  <c r="AH264" i="12"/>
  <c r="AJ264" i="12" s="1"/>
  <c r="AG264" i="12"/>
  <c r="R305" i="8"/>
  <c r="H538" i="8"/>
  <c r="V286" i="12"/>
  <c r="Z286" i="12" s="1"/>
  <c r="N327" i="8"/>
  <c r="L327" i="8"/>
  <c r="U286" i="12"/>
  <c r="Y286" i="12" s="1"/>
  <c r="U305" i="12"/>
  <c r="Y305" i="12" s="1"/>
  <c r="V305" i="12"/>
  <c r="Z305" i="12" s="1"/>
  <c r="N346" i="8"/>
  <c r="L346" i="8"/>
  <c r="H108" i="8"/>
  <c r="U168" i="12"/>
  <c r="Y168" i="12" s="1"/>
  <c r="N209" i="8"/>
  <c r="V168" i="12"/>
  <c r="Z168" i="12" s="1"/>
  <c r="L209" i="8"/>
  <c r="X33" i="14"/>
  <c r="AB33" i="14" s="1"/>
  <c r="W33" i="14"/>
  <c r="AA33" i="14" s="1"/>
  <c r="M462" i="8"/>
  <c r="T8" i="12"/>
  <c r="AD8" i="12" s="1"/>
  <c r="F49" i="8"/>
  <c r="G49" i="8"/>
  <c r="S8" i="12"/>
  <c r="J503" i="8"/>
  <c r="R462" i="12"/>
  <c r="H184" i="8"/>
  <c r="U66" i="3"/>
  <c r="Y66" i="3" s="1"/>
  <c r="V66" i="3"/>
  <c r="Z66" i="3" s="1"/>
  <c r="K323" i="8"/>
  <c r="M487" i="8"/>
  <c r="K502" i="8"/>
  <c r="AG27" i="14"/>
  <c r="AH27" i="14"/>
  <c r="AJ27" i="14" s="1"/>
  <c r="C292" i="8"/>
  <c r="L548" i="8"/>
  <c r="N548" i="8"/>
  <c r="U507" i="12"/>
  <c r="Y507" i="12" s="1"/>
  <c r="V507" i="12"/>
  <c r="Z507" i="12" s="1"/>
  <c r="N403" i="8"/>
  <c r="V362" i="12"/>
  <c r="Z362" i="12" s="1"/>
  <c r="L403" i="8"/>
  <c r="U362" i="12"/>
  <c r="Y362" i="12" s="1"/>
  <c r="H327" i="8"/>
  <c r="C190" i="8"/>
  <c r="D521" i="8"/>
  <c r="X37" i="3"/>
  <c r="AB37" i="3" s="1"/>
  <c r="W37" i="3"/>
  <c r="AA37" i="3" s="1"/>
  <c r="M215" i="8"/>
  <c r="E168" i="8"/>
  <c r="AK206" i="12"/>
  <c r="AM206" i="12" s="1"/>
  <c r="S247" i="8"/>
  <c r="AL206" i="12"/>
  <c r="AN206" i="12" s="1"/>
  <c r="R15" i="15"/>
  <c r="D141" i="8"/>
  <c r="R192" i="8"/>
  <c r="AG151" i="12"/>
  <c r="AH151" i="12"/>
  <c r="AJ151" i="12" s="1"/>
  <c r="R67" i="3"/>
  <c r="K139" i="8"/>
  <c r="H255" i="8"/>
  <c r="R75" i="15"/>
  <c r="D173" i="8"/>
  <c r="AK55" i="12"/>
  <c r="AM55" i="12" s="1"/>
  <c r="AL55" i="12"/>
  <c r="AN55" i="12" s="1"/>
  <c r="S96" i="8"/>
  <c r="C258" i="8"/>
  <c r="O548" i="8"/>
  <c r="Q548" i="8"/>
  <c r="X507" i="12"/>
  <c r="AB507" i="12" s="1"/>
  <c r="W507" i="12"/>
  <c r="AA507" i="12" s="1"/>
  <c r="H174" i="8"/>
  <c r="Q215" i="8"/>
  <c r="O215" i="8"/>
  <c r="W174" i="12"/>
  <c r="AA174" i="12" s="1"/>
  <c r="X174" i="12"/>
  <c r="AB174" i="12" s="1"/>
  <c r="AK418" i="12"/>
  <c r="AM418" i="12" s="1"/>
  <c r="S459" i="8"/>
  <c r="AL418" i="12"/>
  <c r="AN418" i="12" s="1"/>
  <c r="W231" i="12"/>
  <c r="AA231" i="12" s="1"/>
  <c r="X231" i="12"/>
  <c r="AB231" i="12" s="1"/>
  <c r="O272" i="8"/>
  <c r="Q272" i="8"/>
  <c r="W265" i="12"/>
  <c r="AA265" i="12" s="1"/>
  <c r="O306" i="8"/>
  <c r="Q306" i="8"/>
  <c r="X265" i="12"/>
  <c r="AB265" i="12" s="1"/>
  <c r="J298" i="8"/>
  <c r="R257" i="12"/>
  <c r="M412" i="8"/>
  <c r="M501" i="8"/>
  <c r="M336" i="8"/>
  <c r="P328" i="8"/>
  <c r="K257" i="8"/>
  <c r="J345" i="8"/>
  <c r="R304" i="12"/>
  <c r="D274" i="8"/>
  <c r="R307" i="8"/>
  <c r="AG266" i="12"/>
  <c r="AH266" i="12"/>
  <c r="AJ266" i="12" s="1"/>
  <c r="AG65" i="3"/>
  <c r="AH65" i="3"/>
  <c r="AJ65" i="3" s="1"/>
  <c r="AH12" i="13"/>
  <c r="AJ12" i="13" s="1"/>
  <c r="AG12" i="13"/>
  <c r="AI12" i="13" s="1"/>
  <c r="K345" i="8"/>
  <c r="AL367" i="12"/>
  <c r="AN367" i="12" s="1"/>
  <c r="S408" i="8"/>
  <c r="AK367" i="12"/>
  <c r="AM367" i="12" s="1"/>
  <c r="AL198" i="12"/>
  <c r="AN198" i="12" s="1"/>
  <c r="AK198" i="12"/>
  <c r="AM198" i="12" s="1"/>
  <c r="S239" i="8"/>
  <c r="I79" i="8"/>
  <c r="E111" i="8"/>
  <c r="I52" i="8"/>
  <c r="P246" i="8"/>
  <c r="M299" i="8"/>
  <c r="D392" i="8"/>
  <c r="J393" i="8"/>
  <c r="R352" i="12"/>
  <c r="E494" i="8"/>
  <c r="H359" i="8"/>
  <c r="AG102" i="3"/>
  <c r="AI102" i="3" s="1"/>
  <c r="AH102" i="3"/>
  <c r="AJ102" i="3" s="1"/>
  <c r="D500" i="8"/>
  <c r="D57" i="8"/>
  <c r="M186" i="8"/>
  <c r="L458" i="8"/>
  <c r="N458" i="8"/>
  <c r="U417" i="12"/>
  <c r="Y417" i="12" s="1"/>
  <c r="V417" i="12"/>
  <c r="Z417" i="12" s="1"/>
  <c r="S411" i="8"/>
  <c r="AL370" i="12"/>
  <c r="AN370" i="12" s="1"/>
  <c r="AK370" i="12"/>
  <c r="AM370" i="12" s="1"/>
  <c r="AK390" i="12"/>
  <c r="AM390" i="12" s="1"/>
  <c r="AL390" i="12"/>
  <c r="S431" i="8"/>
  <c r="S72" i="15"/>
  <c r="T72" i="15"/>
  <c r="AD72" i="15" s="1"/>
  <c r="S241" i="12"/>
  <c r="AC241" i="12" s="1"/>
  <c r="T241" i="12"/>
  <c r="AD241" i="12" s="1"/>
  <c r="F282" i="8"/>
  <c r="G282" i="8"/>
  <c r="J191" i="8"/>
  <c r="R150" i="12"/>
  <c r="R92" i="15"/>
  <c r="X338" i="12"/>
  <c r="Q379" i="8"/>
  <c r="O379" i="8"/>
  <c r="W338" i="12"/>
  <c r="AA338" i="12" s="1"/>
  <c r="W200" i="12"/>
  <c r="AA200" i="12" s="1"/>
  <c r="O241" i="8"/>
  <c r="X200" i="12"/>
  <c r="AB200" i="12" s="1"/>
  <c r="Q241" i="8"/>
  <c r="P206" i="8"/>
  <c r="X106" i="3"/>
  <c r="AB106" i="3" s="1"/>
  <c r="W106" i="3"/>
  <c r="AA106" i="3" s="1"/>
  <c r="T22" i="3"/>
  <c r="AD22" i="3" s="1"/>
  <c r="S22" i="3"/>
  <c r="AC22" i="3" s="1"/>
  <c r="K122" i="8"/>
  <c r="P418" i="8"/>
  <c r="AH37" i="15"/>
  <c r="AJ37" i="15" s="1"/>
  <c r="AG37" i="15"/>
  <c r="P319" i="8"/>
  <c r="W384" i="12"/>
  <c r="AA384" i="12" s="1"/>
  <c r="O425" i="8"/>
  <c r="X384" i="12"/>
  <c r="AB384" i="12" s="1"/>
  <c r="Q425" i="8"/>
  <c r="M146" i="8"/>
  <c r="R358" i="12"/>
  <c r="J399" i="8"/>
  <c r="U60" i="3"/>
  <c r="Y60" i="3" s="1"/>
  <c r="V60" i="3"/>
  <c r="Z60" i="3" s="1"/>
  <c r="C101" i="8"/>
  <c r="P362" i="8"/>
  <c r="R272" i="12"/>
  <c r="J313" i="8"/>
  <c r="O539" i="8"/>
  <c r="Q539" i="8"/>
  <c r="X498" i="12"/>
  <c r="W498" i="12"/>
  <c r="AA498" i="12" s="1"/>
  <c r="R119" i="12"/>
  <c r="J160" i="8"/>
  <c r="F117" i="8"/>
  <c r="T76" i="12"/>
  <c r="AD76" i="12" s="1"/>
  <c r="G117" i="8"/>
  <c r="S76" i="12"/>
  <c r="AC76" i="12" s="1"/>
  <c r="P305" i="8"/>
  <c r="T25" i="15"/>
  <c r="AD25" i="15" s="1"/>
  <c r="S25" i="15"/>
  <c r="AC25" i="15" s="1"/>
  <c r="E416" i="8"/>
  <c r="M505" i="8"/>
  <c r="S163" i="12"/>
  <c r="AC163" i="12" s="1"/>
  <c r="F204" i="8"/>
  <c r="G204" i="8"/>
  <c r="T163" i="12"/>
  <c r="AD163" i="12" s="1"/>
  <c r="P468" i="8"/>
  <c r="F161" i="8"/>
  <c r="S120" i="12"/>
  <c r="AC120" i="12" s="1"/>
  <c r="G161" i="8"/>
  <c r="T120" i="12"/>
  <c r="AD120" i="12" s="1"/>
  <c r="D100" i="8"/>
  <c r="AG18" i="14"/>
  <c r="AI18" i="14" s="1"/>
  <c r="AH18" i="14"/>
  <c r="AJ18" i="14" s="1"/>
  <c r="I90" i="8"/>
  <c r="AH424" i="12"/>
  <c r="AJ424" i="12" s="1"/>
  <c r="AG424" i="12"/>
  <c r="AI424" i="12" s="1"/>
  <c r="R465" i="8"/>
  <c r="E395" i="8"/>
  <c r="S83" i="15"/>
  <c r="AC83" i="15" s="1"/>
  <c r="T83" i="15"/>
  <c r="AD83" i="15" s="1"/>
  <c r="E269" i="8"/>
  <c r="M82" i="8"/>
  <c r="N395" i="8"/>
  <c r="U354" i="12"/>
  <c r="Y354" i="12" s="1"/>
  <c r="L395" i="8"/>
  <c r="V354" i="12"/>
  <c r="Z354" i="12" s="1"/>
  <c r="R55" i="3"/>
  <c r="M349" i="8"/>
  <c r="AH477" i="12"/>
  <c r="AJ477" i="12" s="1"/>
  <c r="AG477" i="12"/>
  <c r="R518" i="8"/>
  <c r="AH69" i="3"/>
  <c r="AJ69" i="3" s="1"/>
  <c r="AG69" i="3"/>
  <c r="D411" i="8"/>
  <c r="I73" i="8"/>
  <c r="AK159" i="12"/>
  <c r="AM159" i="12" s="1"/>
  <c r="AL159" i="12"/>
  <c r="AN159" i="12" s="1"/>
  <c r="S200" i="8"/>
  <c r="C392" i="8"/>
  <c r="T35" i="3"/>
  <c r="AD35" i="3" s="1"/>
  <c r="S35" i="3"/>
  <c r="H552" i="8"/>
  <c r="E462" i="8"/>
  <c r="I151" i="8"/>
  <c r="T285" i="12"/>
  <c r="AD285" i="12" s="1"/>
  <c r="S285" i="12"/>
  <c r="AC285" i="12" s="1"/>
  <c r="G326" i="8"/>
  <c r="F326" i="8"/>
  <c r="D95" i="8"/>
  <c r="H402" i="8"/>
  <c r="R35" i="3"/>
  <c r="X500" i="12"/>
  <c r="AB500" i="12" s="1"/>
  <c r="Q541" i="8"/>
  <c r="O541" i="8"/>
  <c r="W500" i="12"/>
  <c r="AA500" i="12" s="1"/>
  <c r="H136" i="8"/>
  <c r="X35" i="3"/>
  <c r="AB35" i="3" s="1"/>
  <c r="W35" i="3"/>
  <c r="AA35" i="3" s="1"/>
  <c r="P452" i="8"/>
  <c r="AG11" i="15"/>
  <c r="AH11" i="15"/>
  <c r="AJ11" i="15" s="1"/>
  <c r="V412" i="12"/>
  <c r="Z412" i="12" s="1"/>
  <c r="U412" i="12"/>
  <c r="Y412" i="12" s="1"/>
  <c r="N453" i="8"/>
  <c r="L453" i="8"/>
  <c r="M347" i="8"/>
  <c r="W22" i="16"/>
  <c r="AA22" i="16" s="1"/>
  <c r="X22" i="16"/>
  <c r="AB22" i="16" s="1"/>
  <c r="S109" i="8"/>
  <c r="AK68" i="12"/>
  <c r="AM68" i="12" s="1"/>
  <c r="AL68" i="12"/>
  <c r="AN68" i="12" s="1"/>
  <c r="K205" i="8"/>
  <c r="M381" i="8"/>
  <c r="I316" i="8"/>
  <c r="W299" i="12"/>
  <c r="AA299" i="12" s="1"/>
  <c r="X299" i="12"/>
  <c r="AB299" i="12" s="1"/>
  <c r="O340" i="8"/>
  <c r="Q340" i="8"/>
  <c r="K87" i="8"/>
  <c r="I377" i="8"/>
  <c r="R24" i="14"/>
  <c r="N298" i="8"/>
  <c r="V257" i="12"/>
  <c r="Z257" i="12" s="1"/>
  <c r="U257" i="12"/>
  <c r="Y257" i="12" s="1"/>
  <c r="L298" i="8"/>
  <c r="R79" i="8"/>
  <c r="AH38" i="12"/>
  <c r="AJ38" i="12" s="1"/>
  <c r="AG38" i="12"/>
  <c r="AI38" i="12" s="1"/>
  <c r="R378" i="12"/>
  <c r="J419" i="8"/>
  <c r="C551" i="8"/>
  <c r="R279" i="8"/>
  <c r="AG238" i="12"/>
  <c r="AH238" i="12"/>
  <c r="AJ238" i="12" s="1"/>
  <c r="M388" i="8"/>
  <c r="Q399" i="8"/>
  <c r="W358" i="12"/>
  <c r="AA358" i="12" s="1"/>
  <c r="O399" i="8"/>
  <c r="X358" i="12"/>
  <c r="T466" i="12"/>
  <c r="AD466" i="12" s="1"/>
  <c r="S466" i="12"/>
  <c r="G507" i="8"/>
  <c r="F507" i="8"/>
  <c r="S34" i="13"/>
  <c r="T34" i="13"/>
  <c r="AD34" i="13" s="1"/>
  <c r="H436" i="8"/>
  <c r="E173" i="8"/>
  <c r="U27" i="15"/>
  <c r="Y27" i="15" s="1"/>
  <c r="V27" i="15"/>
  <c r="Z27" i="15" s="1"/>
  <c r="M175" i="8"/>
  <c r="V95" i="12"/>
  <c r="Z95" i="12" s="1"/>
  <c r="U95" i="12"/>
  <c r="Y95" i="12" s="1"/>
  <c r="N136" i="8"/>
  <c r="L136" i="8"/>
  <c r="K264" i="8"/>
  <c r="I415" i="8"/>
  <c r="Q443" i="8"/>
  <c r="O443" i="8"/>
  <c r="X402" i="12"/>
  <c r="AB402" i="12" s="1"/>
  <c r="W402" i="12"/>
  <c r="AA402" i="12" s="1"/>
  <c r="AK22" i="15"/>
  <c r="AM22" i="15" s="1"/>
  <c r="AL22" i="15"/>
  <c r="AN22" i="15" s="1"/>
  <c r="AH214" i="12"/>
  <c r="AJ214" i="12" s="1"/>
  <c r="R255" i="8"/>
  <c r="AG214" i="12"/>
  <c r="AL166" i="12"/>
  <c r="AN166" i="12" s="1"/>
  <c r="AK166" i="12"/>
  <c r="AM166" i="12" s="1"/>
  <c r="S207" i="8"/>
  <c r="H473" i="8"/>
  <c r="M464" i="8"/>
  <c r="K497" i="8"/>
  <c r="J237" i="8"/>
  <c r="R196" i="12"/>
  <c r="J239" i="8"/>
  <c r="R198" i="12"/>
  <c r="AK398" i="12"/>
  <c r="AM398" i="12" s="1"/>
  <c r="AL398" i="12"/>
  <c r="AN398" i="12" s="1"/>
  <c r="S439" i="8"/>
  <c r="H325" i="8"/>
  <c r="AL105" i="15"/>
  <c r="AN105" i="15" s="1"/>
  <c r="AK105" i="15"/>
  <c r="AM105" i="15" s="1"/>
  <c r="AH358" i="12"/>
  <c r="AJ358" i="12" s="1"/>
  <c r="R399" i="8"/>
  <c r="AG358" i="12"/>
  <c r="AI358" i="12" s="1"/>
  <c r="U85" i="12"/>
  <c r="Y85" i="12" s="1"/>
  <c r="N126" i="8"/>
  <c r="V85" i="12"/>
  <c r="L126" i="8"/>
  <c r="R14" i="16"/>
  <c r="V102" i="15"/>
  <c r="Z102" i="15" s="1"/>
  <c r="U102" i="15"/>
  <c r="Y102" i="15" s="1"/>
  <c r="AH306" i="12"/>
  <c r="AJ306" i="12" s="1"/>
  <c r="AG306" i="12"/>
  <c r="R347" i="8"/>
  <c r="T23" i="16"/>
  <c r="AD23" i="16" s="1"/>
  <c r="S23" i="16"/>
  <c r="AC23" i="16" s="1"/>
  <c r="Q375" i="8"/>
  <c r="X334" i="12"/>
  <c r="AB334" i="12" s="1"/>
  <c r="O375" i="8"/>
  <c r="W334" i="12"/>
  <c r="AA334" i="12" s="1"/>
  <c r="I478" i="8"/>
  <c r="C142" i="8"/>
  <c r="R24" i="15"/>
  <c r="M105" i="8"/>
  <c r="AG230" i="12"/>
  <c r="R271" i="8"/>
  <c r="AH230" i="12"/>
  <c r="AJ230" i="12" s="1"/>
  <c r="P317" i="8"/>
  <c r="AL43" i="15"/>
  <c r="AN43" i="15" s="1"/>
  <c r="AK43" i="15"/>
  <c r="AM43" i="15" s="1"/>
  <c r="AG36" i="14"/>
  <c r="AH36" i="14"/>
  <c r="AJ36" i="14" s="1"/>
  <c r="K337" i="8"/>
  <c r="W82" i="15"/>
  <c r="AA82" i="15" s="1"/>
  <c r="X82" i="15"/>
  <c r="AB82" i="15" s="1"/>
  <c r="W243" i="12"/>
  <c r="AA243" i="12" s="1"/>
  <c r="O284" i="8"/>
  <c r="Q284" i="8"/>
  <c r="X243" i="12"/>
  <c r="AB243" i="12" s="1"/>
  <c r="C106" i="8"/>
  <c r="I327" i="8"/>
  <c r="P182" i="8"/>
  <c r="S165" i="12"/>
  <c r="AC165" i="12" s="1"/>
  <c r="F206" i="8"/>
  <c r="T165" i="12"/>
  <c r="AD165" i="12" s="1"/>
  <c r="G206" i="8"/>
  <c r="AK482" i="12"/>
  <c r="AM482" i="12" s="1"/>
  <c r="S523" i="8"/>
  <c r="AL482" i="12"/>
  <c r="AN482" i="12" s="1"/>
  <c r="C508" i="8"/>
  <c r="I375" i="8"/>
  <c r="AG235" i="12"/>
  <c r="AI235" i="12" s="1"/>
  <c r="R276" i="8"/>
  <c r="AH235" i="12"/>
  <c r="AJ235" i="12" s="1"/>
  <c r="P455" i="8"/>
  <c r="P191" i="8"/>
  <c r="R436" i="12"/>
  <c r="J477" i="8"/>
  <c r="U303" i="12"/>
  <c r="Y303" i="12" s="1"/>
  <c r="N344" i="8"/>
  <c r="L344" i="8"/>
  <c r="V303" i="12"/>
  <c r="M141" i="8"/>
  <c r="X92" i="3"/>
  <c r="AB92" i="3" s="1"/>
  <c r="W92" i="3"/>
  <c r="AA92" i="3" s="1"/>
  <c r="AL34" i="15"/>
  <c r="AN34" i="15" s="1"/>
  <c r="AK34" i="15"/>
  <c r="AM34" i="15" s="1"/>
  <c r="M539" i="8"/>
  <c r="C274" i="8"/>
  <c r="R88" i="3"/>
  <c r="E355" i="8"/>
  <c r="C105" i="8"/>
  <c r="P53" i="8"/>
  <c r="I149" i="8"/>
  <c r="T23" i="12"/>
  <c r="AD23" i="12" s="1"/>
  <c r="G64" i="8"/>
  <c r="S23" i="12"/>
  <c r="AC23" i="12" s="1"/>
  <c r="F64" i="8"/>
  <c r="D96" i="8"/>
  <c r="AH272" i="12"/>
  <c r="AJ272" i="12" s="1"/>
  <c r="R313" i="8"/>
  <c r="AG272" i="12"/>
  <c r="P220" i="8"/>
  <c r="U403" i="12"/>
  <c r="Y403" i="12" s="1"/>
  <c r="N444" i="8"/>
  <c r="V403" i="12"/>
  <c r="Z403" i="12" s="1"/>
  <c r="L444" i="8"/>
  <c r="AG501" i="12"/>
  <c r="AI501" i="12" s="1"/>
  <c r="AH501" i="12"/>
  <c r="AJ501" i="12" s="1"/>
  <c r="R542" i="8"/>
  <c r="K113" i="8"/>
  <c r="E331" i="8"/>
  <c r="T91" i="15"/>
  <c r="AD91" i="15" s="1"/>
  <c r="S91" i="15"/>
  <c r="V158" i="12"/>
  <c r="N199" i="8"/>
  <c r="U158" i="12"/>
  <c r="Y158" i="12" s="1"/>
  <c r="L199" i="8"/>
  <c r="AG283" i="12"/>
  <c r="R324" i="8"/>
  <c r="AH283" i="12"/>
  <c r="AJ283" i="12" s="1"/>
  <c r="H96" i="8"/>
  <c r="P464" i="8"/>
  <c r="P129" i="8"/>
  <c r="H414" i="8"/>
  <c r="I454" i="8"/>
  <c r="M148" i="8"/>
  <c r="W232" i="12"/>
  <c r="AA232" i="12" s="1"/>
  <c r="O273" i="8"/>
  <c r="X232" i="12"/>
  <c r="AB232" i="12" s="1"/>
  <c r="Q273" i="8"/>
  <c r="E328" i="8"/>
  <c r="T357" i="12"/>
  <c r="AD357" i="12" s="1"/>
  <c r="S357" i="12"/>
  <c r="G398" i="8"/>
  <c r="F398" i="8"/>
  <c r="H185" i="8"/>
  <c r="D512" i="8"/>
  <c r="AK311" i="12"/>
  <c r="AM311" i="12" s="1"/>
  <c r="AL311" i="12"/>
  <c r="AN311" i="12" s="1"/>
  <c r="S352" i="8"/>
  <c r="U92" i="15"/>
  <c r="Y92" i="15" s="1"/>
  <c r="V92" i="15"/>
  <c r="Z92" i="15" s="1"/>
  <c r="I359" i="8"/>
  <c r="P408" i="8"/>
  <c r="AK92" i="3"/>
  <c r="AM92" i="3" s="1"/>
  <c r="AL92" i="3"/>
  <c r="AN92" i="3" s="1"/>
  <c r="S216" i="8"/>
  <c r="AK175" i="12"/>
  <c r="AM175" i="12" s="1"/>
  <c r="AL175" i="12"/>
  <c r="AN175" i="12" s="1"/>
  <c r="C365" i="8"/>
  <c r="I223" i="8"/>
  <c r="S75" i="8"/>
  <c r="AK34" i="12"/>
  <c r="AM34" i="12" s="1"/>
  <c r="AL34" i="12"/>
  <c r="AN34" i="12" s="1"/>
  <c r="P355" i="8"/>
  <c r="U70" i="12"/>
  <c r="Y70" i="12" s="1"/>
  <c r="N111" i="8"/>
  <c r="L111" i="8"/>
  <c r="V70" i="12"/>
  <c r="Z70" i="12" s="1"/>
  <c r="K293" i="8"/>
  <c r="AH486" i="12"/>
  <c r="AJ486" i="12" s="1"/>
  <c r="AG486" i="12"/>
  <c r="R527" i="8"/>
  <c r="M316" i="8"/>
  <c r="K67" i="8"/>
  <c r="L185" i="8"/>
  <c r="U144" i="12"/>
  <c r="Y144" i="12" s="1"/>
  <c r="V144" i="12"/>
  <c r="Z144" i="12" s="1"/>
  <c r="N185" i="8"/>
  <c r="R21" i="12"/>
  <c r="J62" i="8"/>
  <c r="S39" i="15"/>
  <c r="AC39" i="15" s="1"/>
  <c r="T39" i="15"/>
  <c r="AD39" i="15" s="1"/>
  <c r="V392" i="12"/>
  <c r="N433" i="8"/>
  <c r="U392" i="12"/>
  <c r="Y392" i="12" s="1"/>
  <c r="L433" i="8"/>
  <c r="E109" i="8"/>
  <c r="K109" i="8"/>
  <c r="M54" i="8"/>
  <c r="R461" i="8"/>
  <c r="AH420" i="12"/>
  <c r="AJ420" i="12" s="1"/>
  <c r="AG420" i="12"/>
  <c r="D266" i="8"/>
  <c r="N63" i="8"/>
  <c r="U22" i="12"/>
  <c r="Y22" i="12" s="1"/>
  <c r="V22" i="12"/>
  <c r="Z22" i="12" s="1"/>
  <c r="L63" i="8"/>
  <c r="H366" i="8"/>
  <c r="I387" i="8"/>
  <c r="H498" i="8"/>
  <c r="AK508" i="12"/>
  <c r="AM508" i="12" s="1"/>
  <c r="AL508" i="12"/>
  <c r="AN508" i="12" s="1"/>
  <c r="S549" i="8"/>
  <c r="P60" i="8"/>
  <c r="T35" i="15"/>
  <c r="AD35" i="15" s="1"/>
  <c r="S35" i="15"/>
  <c r="AC35" i="15" s="1"/>
  <c r="K84" i="8"/>
  <c r="AG206" i="12"/>
  <c r="AH206" i="12"/>
  <c r="AJ206" i="12" s="1"/>
  <c r="R247" i="8"/>
  <c r="R235" i="8"/>
  <c r="AG194" i="12"/>
  <c r="AH194" i="12"/>
  <c r="AJ194" i="12" s="1"/>
  <c r="K542" i="8"/>
  <c r="I112" i="8"/>
  <c r="C355" i="8"/>
  <c r="E306" i="8"/>
  <c r="AG71" i="3"/>
  <c r="AI71" i="3" s="1"/>
  <c r="AH71" i="3"/>
  <c r="AJ71" i="3" s="1"/>
  <c r="E300" i="8"/>
  <c r="C77" i="8"/>
  <c r="W24" i="13"/>
  <c r="AA24" i="13" s="1"/>
  <c r="X24" i="13"/>
  <c r="AB24" i="13" s="1"/>
  <c r="H250" i="8"/>
  <c r="R25" i="13"/>
  <c r="AH13" i="14"/>
  <c r="AJ13" i="14" s="1"/>
  <c r="AG13" i="14"/>
  <c r="R10" i="12"/>
  <c r="J51" i="8"/>
  <c r="AL38" i="3"/>
  <c r="AN38" i="3" s="1"/>
  <c r="AK38" i="3"/>
  <c r="AM38" i="3" s="1"/>
  <c r="L393" i="8"/>
  <c r="V352" i="12"/>
  <c r="Z352" i="12" s="1"/>
  <c r="N393" i="8"/>
  <c r="U352" i="12"/>
  <c r="Y352" i="12" s="1"/>
  <c r="C192" i="8"/>
  <c r="V51" i="15"/>
  <c r="Z51" i="15" s="1"/>
  <c r="U51" i="15"/>
  <c r="Y51" i="15" s="1"/>
  <c r="P55" i="8"/>
  <c r="AG401" i="12"/>
  <c r="R442" i="8"/>
  <c r="AH401" i="12"/>
  <c r="AJ401" i="12" s="1"/>
  <c r="D186" i="8"/>
  <c r="J552" i="8"/>
  <c r="R511" i="12"/>
  <c r="C266" i="8"/>
  <c r="D345" i="8"/>
  <c r="U7" i="3"/>
  <c r="Y7" i="3" s="1"/>
  <c r="V7" i="3"/>
  <c r="Z7" i="3" s="1"/>
  <c r="F396" i="8"/>
  <c r="T355" i="12"/>
  <c r="AD355" i="12" s="1"/>
  <c r="G396" i="8"/>
  <c r="S355" i="12"/>
  <c r="AC355" i="12" s="1"/>
  <c r="I499" i="8"/>
  <c r="M210" i="8"/>
  <c r="AK22" i="16"/>
  <c r="AM22" i="16" s="1"/>
  <c r="AL22" i="16"/>
  <c r="AN22" i="16" s="1"/>
  <c r="K416" i="8"/>
  <c r="J181" i="8"/>
  <c r="R140" i="12"/>
  <c r="L64" i="8"/>
  <c r="U23" i="12"/>
  <c r="Y23" i="12" s="1"/>
  <c r="N64" i="8"/>
  <c r="V23" i="12"/>
  <c r="Z23" i="12" s="1"/>
  <c r="X45" i="15"/>
  <c r="W45" i="15"/>
  <c r="AA45" i="15" s="1"/>
  <c r="C112" i="8"/>
  <c r="L133" i="8"/>
  <c r="N133" i="8"/>
  <c r="U92" i="12"/>
  <c r="Y92" i="12" s="1"/>
  <c r="V92" i="12"/>
  <c r="Z92" i="12" s="1"/>
  <c r="C427" i="8"/>
  <c r="K140" i="8"/>
  <c r="E129" i="8"/>
  <c r="AG506" i="12"/>
  <c r="AH506" i="12"/>
  <c r="AJ506" i="12" s="1"/>
  <c r="R547" i="8"/>
  <c r="X304" i="12"/>
  <c r="W304" i="12"/>
  <c r="AA304" i="12" s="1"/>
  <c r="Q345" i="8"/>
  <c r="O345" i="8"/>
  <c r="W340" i="12"/>
  <c r="AA340" i="12" s="1"/>
  <c r="O381" i="8"/>
  <c r="Q381" i="8"/>
  <c r="X340" i="12"/>
  <c r="AB340" i="12" s="1"/>
  <c r="M296" i="8"/>
  <c r="I526" i="8"/>
  <c r="V288" i="12"/>
  <c r="Z288" i="12" s="1"/>
  <c r="N329" i="8"/>
  <c r="U288" i="12"/>
  <c r="Y288" i="12" s="1"/>
  <c r="L329" i="8"/>
  <c r="P504" i="8"/>
  <c r="T81" i="15"/>
  <c r="AD81" i="15" s="1"/>
  <c r="S81" i="15"/>
  <c r="AC81" i="15" s="1"/>
  <c r="D122" i="8"/>
  <c r="P184" i="8"/>
  <c r="G236" i="8"/>
  <c r="S195" i="12"/>
  <c r="F236" i="8"/>
  <c r="T195" i="12"/>
  <c r="AD195" i="12" s="1"/>
  <c r="C335" i="8"/>
  <c r="W271" i="12"/>
  <c r="AA271" i="12" s="1"/>
  <c r="Q312" i="8"/>
  <c r="X271" i="12"/>
  <c r="AB271" i="12" s="1"/>
  <c r="O312" i="8"/>
  <c r="R48" i="3"/>
  <c r="S69" i="3"/>
  <c r="T69" i="3"/>
  <c r="AD69" i="3" s="1"/>
  <c r="R84" i="8"/>
  <c r="AH43" i="12"/>
  <c r="AJ43" i="12" s="1"/>
  <c r="AG43" i="12"/>
  <c r="P332" i="8"/>
  <c r="E69" i="8"/>
  <c r="K105" i="8"/>
  <c r="AG227" i="12"/>
  <c r="R268" i="8"/>
  <c r="AH227" i="12"/>
  <c r="AJ227" i="12" s="1"/>
  <c r="T70" i="3"/>
  <c r="AD70" i="3" s="1"/>
  <c r="S70" i="3"/>
  <c r="AL413" i="12"/>
  <c r="AN413" i="12" s="1"/>
  <c r="AK413" i="12"/>
  <c r="AM413" i="12" s="1"/>
  <c r="S454" i="8"/>
  <c r="AH473" i="12"/>
  <c r="AJ473" i="12" s="1"/>
  <c r="AG473" i="12"/>
  <c r="AI473" i="12" s="1"/>
  <c r="R514" i="8"/>
  <c r="T160" i="12"/>
  <c r="AD160" i="12" s="1"/>
  <c r="S160" i="12"/>
  <c r="AC160" i="12" s="1"/>
  <c r="G201" i="8"/>
  <c r="F201" i="8"/>
  <c r="V31" i="13"/>
  <c r="Z31" i="13" s="1"/>
  <c r="U31" i="13"/>
  <c r="Y31" i="13" s="1"/>
  <c r="C402" i="8"/>
  <c r="X83" i="15"/>
  <c r="AB83" i="15" s="1"/>
  <c r="W83" i="15"/>
  <c r="AA83" i="15" s="1"/>
  <c r="E79" i="8"/>
  <c r="P532" i="8"/>
  <c r="I544" i="8"/>
  <c r="Q68" i="8"/>
  <c r="X27" i="12"/>
  <c r="AB27" i="12" s="1"/>
  <c r="W27" i="12"/>
  <c r="AA27" i="12" s="1"/>
  <c r="O68" i="8"/>
  <c r="Q471" i="8"/>
  <c r="W430" i="12"/>
  <c r="AA430" i="12" s="1"/>
  <c r="X430" i="12"/>
  <c r="AB430" i="12" s="1"/>
  <c r="O471" i="8"/>
  <c r="H317" i="8"/>
  <c r="P106" i="8"/>
  <c r="C78" i="8"/>
  <c r="I521" i="8"/>
  <c r="R238" i="12"/>
  <c r="J279" i="8"/>
  <c r="Q176" i="8"/>
  <c r="X135" i="12"/>
  <c r="AB135" i="12" s="1"/>
  <c r="O176" i="8"/>
  <c r="W135" i="12"/>
  <c r="AA135" i="12" s="1"/>
  <c r="R219" i="12"/>
  <c r="J260" i="8"/>
  <c r="K392" i="8"/>
  <c r="R21" i="14"/>
  <c r="T354" i="12"/>
  <c r="AD354" i="12" s="1"/>
  <c r="S354" i="12"/>
  <c r="AC354" i="12" s="1"/>
  <c r="F395" i="8"/>
  <c r="G395" i="8"/>
  <c r="S333" i="8"/>
  <c r="AL292" i="12"/>
  <c r="AN292" i="12" s="1"/>
  <c r="AK292" i="12"/>
  <c r="AM292" i="12" s="1"/>
  <c r="E526" i="8"/>
  <c r="AL497" i="12"/>
  <c r="AN497" i="12" s="1"/>
  <c r="AK497" i="12"/>
  <c r="AM497" i="12" s="1"/>
  <c r="S538" i="8"/>
  <c r="I425" i="8"/>
  <c r="U79" i="15"/>
  <c r="Y79" i="15" s="1"/>
  <c r="V79" i="15"/>
  <c r="Z79" i="15" s="1"/>
  <c r="C184" i="8"/>
  <c r="E525" i="8"/>
  <c r="E124" i="8"/>
  <c r="AK161" i="12"/>
  <c r="AM161" i="12" s="1"/>
  <c r="S202" i="8"/>
  <c r="AL161" i="12"/>
  <c r="AN161" i="12" s="1"/>
  <c r="AK265" i="12"/>
  <c r="AM265" i="12" s="1"/>
  <c r="AL265" i="12"/>
  <c r="AN265" i="12" s="1"/>
  <c r="S306" i="8"/>
  <c r="K368" i="8"/>
  <c r="AH46" i="14"/>
  <c r="AJ46" i="14" s="1"/>
  <c r="AG46" i="14"/>
  <c r="AI46" i="14" s="1"/>
  <c r="C446" i="8"/>
  <c r="X76" i="3"/>
  <c r="AB76" i="3" s="1"/>
  <c r="W76" i="3"/>
  <c r="AA76" i="3" s="1"/>
  <c r="I497" i="8"/>
  <c r="D146" i="8"/>
  <c r="C138" i="8"/>
  <c r="J317" i="8"/>
  <c r="R276" i="12"/>
  <c r="K259" i="8"/>
  <c r="D332" i="8"/>
  <c r="J97" i="8"/>
  <c r="R56" i="12"/>
  <c r="O91" i="8"/>
  <c r="W50" i="12"/>
  <c r="AA50" i="12" s="1"/>
  <c r="Q91" i="8"/>
  <c r="X50" i="12"/>
  <c r="AB50" i="12" s="1"/>
  <c r="L411" i="8"/>
  <c r="V370" i="12"/>
  <c r="Z370" i="12" s="1"/>
  <c r="U370" i="12"/>
  <c r="Y370" i="12" s="1"/>
  <c r="N411" i="8"/>
  <c r="D279" i="8"/>
  <c r="H394" i="8"/>
  <c r="W17" i="15"/>
  <c r="AA17" i="15" s="1"/>
  <c r="X17" i="15"/>
  <c r="AB17" i="15" s="1"/>
  <c r="AL32" i="13"/>
  <c r="AN32" i="13" s="1"/>
  <c r="AK32" i="13"/>
  <c r="AM32" i="13" s="1"/>
  <c r="D397" i="8"/>
  <c r="E381" i="8"/>
  <c r="D434" i="8"/>
  <c r="I255" i="8"/>
  <c r="R78" i="12"/>
  <c r="J119" i="8"/>
  <c r="H78" i="8"/>
  <c r="K473" i="8"/>
  <c r="H115" i="8"/>
  <c r="AK79" i="12"/>
  <c r="AM79" i="12" s="1"/>
  <c r="S120" i="8"/>
  <c r="AL79" i="12"/>
  <c r="AN79" i="12" s="1"/>
  <c r="S256" i="12"/>
  <c r="AC256" i="12" s="1"/>
  <c r="T256" i="12"/>
  <c r="AD256" i="12" s="1"/>
  <c r="G297" i="8"/>
  <c r="F297" i="8"/>
  <c r="D331" i="8"/>
  <c r="R386" i="12"/>
  <c r="J427" i="8"/>
  <c r="S245" i="8"/>
  <c r="AL204" i="12"/>
  <c r="AN204" i="12" s="1"/>
  <c r="AK204" i="12"/>
  <c r="AM204" i="12" s="1"/>
  <c r="D204" i="8"/>
  <c r="K481" i="8"/>
  <c r="K274" i="8"/>
  <c r="P213" i="8"/>
  <c r="C455" i="8"/>
  <c r="AG399" i="12"/>
  <c r="AH399" i="12"/>
  <c r="AJ399" i="12" s="1"/>
  <c r="R440" i="8"/>
  <c r="C524" i="8"/>
  <c r="AL44" i="12"/>
  <c r="AN44" i="12" s="1"/>
  <c r="AK44" i="12"/>
  <c r="AM44" i="12" s="1"/>
  <c r="S85" i="8"/>
  <c r="I74" i="8"/>
  <c r="V18" i="14"/>
  <c r="Z18" i="14" s="1"/>
  <c r="U18" i="14"/>
  <c r="Y18" i="14" s="1"/>
  <c r="C545" i="8"/>
  <c r="I505" i="8"/>
  <c r="C126" i="8"/>
  <c r="E243" i="8"/>
  <c r="M327" i="8"/>
  <c r="AL506" i="12"/>
  <c r="AN506" i="12" s="1"/>
  <c r="S547" i="8"/>
  <c r="AK506" i="12"/>
  <c r="AM506" i="12" s="1"/>
  <c r="R9" i="14"/>
  <c r="K424" i="8"/>
  <c r="P419" i="8"/>
  <c r="W326" i="12"/>
  <c r="AA326" i="12" s="1"/>
  <c r="O367" i="8"/>
  <c r="Q367" i="8"/>
  <c r="X326" i="12"/>
  <c r="V58" i="15"/>
  <c r="Z58" i="15" s="1"/>
  <c r="U58" i="15"/>
  <c r="Y58" i="15" s="1"/>
  <c r="AK202" i="12"/>
  <c r="AM202" i="12" s="1"/>
  <c r="AL202" i="12"/>
  <c r="AN202" i="12" s="1"/>
  <c r="S243" i="8"/>
  <c r="W111" i="12"/>
  <c r="AA111" i="12" s="1"/>
  <c r="Q152" i="8"/>
  <c r="O152" i="8"/>
  <c r="X111" i="12"/>
  <c r="AB111" i="12" s="1"/>
  <c r="X22" i="15"/>
  <c r="W22" i="15"/>
  <c r="AA22" i="15" s="1"/>
  <c r="N254" i="8"/>
  <c r="L254" i="8"/>
  <c r="U213" i="12"/>
  <c r="Y213" i="12" s="1"/>
  <c r="V213" i="12"/>
  <c r="Z213" i="12" s="1"/>
  <c r="I200" i="8"/>
  <c r="X65" i="15"/>
  <c r="AB65" i="15" s="1"/>
  <c r="W65" i="15"/>
  <c r="AA65" i="15" s="1"/>
  <c r="AK288" i="12"/>
  <c r="AM288" i="12" s="1"/>
  <c r="S329" i="8"/>
  <c r="AL288" i="12"/>
  <c r="AN288" i="12" s="1"/>
  <c r="X19" i="14"/>
  <c r="AB19" i="14" s="1"/>
  <c r="W19" i="14"/>
  <c r="AA19" i="14" s="1"/>
  <c r="L175" i="8"/>
  <c r="U134" i="12"/>
  <c r="Y134" i="12" s="1"/>
  <c r="N175" i="8"/>
  <c r="V134" i="12"/>
  <c r="Z134" i="12" s="1"/>
  <c r="E287" i="8"/>
  <c r="AL39" i="3"/>
  <c r="AN39" i="3" s="1"/>
  <c r="AK39" i="3"/>
  <c r="AM39" i="3" s="1"/>
  <c r="E159" i="8"/>
  <c r="U97" i="15"/>
  <c r="Y97" i="15" s="1"/>
  <c r="V97" i="15"/>
  <c r="Z97" i="15" s="1"/>
  <c r="D357" i="8"/>
  <c r="D317" i="8"/>
  <c r="D238" i="8"/>
  <c r="E254" i="8"/>
  <c r="P49" i="8"/>
  <c r="R471" i="12"/>
  <c r="J512" i="8"/>
  <c r="R502" i="12"/>
  <c r="J543" i="8"/>
  <c r="E202" i="8"/>
  <c r="Q86" i="8"/>
  <c r="X45" i="12"/>
  <c r="AB45" i="12" s="1"/>
  <c r="W45" i="12"/>
  <c r="AA45" i="12" s="1"/>
  <c r="O86" i="8"/>
  <c r="Q87" i="8"/>
  <c r="W46" i="12"/>
  <c r="AA46" i="12" s="1"/>
  <c r="O87" i="8"/>
  <c r="X46" i="12"/>
  <c r="AB46" i="12" s="1"/>
  <c r="P336" i="8"/>
  <c r="E536" i="8"/>
  <c r="M254" i="8"/>
  <c r="W138" i="12"/>
  <c r="AA138" i="12" s="1"/>
  <c r="X138" i="12"/>
  <c r="AB138" i="12" s="1"/>
  <c r="O179" i="8"/>
  <c r="Q179" i="8"/>
  <c r="M522" i="8"/>
  <c r="X97" i="3"/>
  <c r="AB97" i="3" s="1"/>
  <c r="W97" i="3"/>
  <c r="AA97" i="3" s="1"/>
  <c r="R245" i="12"/>
  <c r="J286" i="8"/>
  <c r="X16" i="3"/>
  <c r="AB16" i="3" s="1"/>
  <c r="W16" i="3"/>
  <c r="AA16" i="3" s="1"/>
  <c r="H316" i="8"/>
  <c r="H383" i="8"/>
  <c r="S307" i="8"/>
  <c r="AK266" i="12"/>
  <c r="AM266" i="12" s="1"/>
  <c r="AL266" i="12"/>
  <c r="AN266" i="12" s="1"/>
  <c r="P98" i="8"/>
  <c r="AL116" i="12"/>
  <c r="AN116" i="12" s="1"/>
  <c r="AK116" i="12"/>
  <c r="AM116" i="12" s="1"/>
  <c r="S157" i="8"/>
  <c r="R11" i="3"/>
  <c r="N274" i="8"/>
  <c r="V233" i="12"/>
  <c r="L274" i="8"/>
  <c r="U233" i="12"/>
  <c r="Y233" i="12" s="1"/>
  <c r="R72" i="8"/>
  <c r="AG31" i="12"/>
  <c r="AH31" i="12"/>
  <c r="AJ31" i="12" s="1"/>
  <c r="S270" i="12"/>
  <c r="AC270" i="12" s="1"/>
  <c r="T270" i="12"/>
  <c r="AD270" i="12" s="1"/>
  <c r="G311" i="8"/>
  <c r="F311" i="8"/>
  <c r="H545" i="8"/>
  <c r="R329" i="12"/>
  <c r="J370" i="8"/>
  <c r="J300" i="8"/>
  <c r="R259" i="12"/>
  <c r="L233" i="8"/>
  <c r="V192" i="12"/>
  <c r="Z192" i="12" s="1"/>
  <c r="U192" i="12"/>
  <c r="Y192" i="12" s="1"/>
  <c r="N233" i="8"/>
  <c r="W84" i="12"/>
  <c r="AA84" i="12" s="1"/>
  <c r="X84" i="12"/>
  <c r="AB84" i="12" s="1"/>
  <c r="Q125" i="8"/>
  <c r="O125" i="8"/>
  <c r="R287" i="8"/>
  <c r="AH246" i="12"/>
  <c r="AJ246" i="12" s="1"/>
  <c r="AG246" i="12"/>
  <c r="R403" i="8"/>
  <c r="AG362" i="12"/>
  <c r="AH362" i="12"/>
  <c r="AJ362" i="12" s="1"/>
  <c r="I248" i="8"/>
  <c r="D446" i="8"/>
  <c r="V199" i="12"/>
  <c r="Z199" i="12" s="1"/>
  <c r="L240" i="8"/>
  <c r="U199" i="12"/>
  <c r="Y199" i="12" s="1"/>
  <c r="N240" i="8"/>
  <c r="R256" i="12"/>
  <c r="J297" i="8"/>
  <c r="R11" i="13"/>
  <c r="H156" i="8"/>
  <c r="Q468" i="8"/>
  <c r="O468" i="8"/>
  <c r="W427" i="12"/>
  <c r="AA427" i="12" s="1"/>
  <c r="X427" i="12"/>
  <c r="AB427" i="12" s="1"/>
  <c r="K518" i="8"/>
  <c r="C244" i="8"/>
  <c r="X495" i="12"/>
  <c r="AB495" i="12" s="1"/>
  <c r="W495" i="12"/>
  <c r="AA495" i="12" s="1"/>
  <c r="O536" i="8"/>
  <c r="Q536" i="8"/>
  <c r="F539" i="8"/>
  <c r="G539" i="8"/>
  <c r="T498" i="12"/>
  <c r="AD498" i="12" s="1"/>
  <c r="S498" i="12"/>
  <c r="AC498" i="12" s="1"/>
  <c r="O83" i="8"/>
  <c r="W42" i="12"/>
  <c r="AA42" i="12" s="1"/>
  <c r="X42" i="12"/>
  <c r="AB42" i="12" s="1"/>
  <c r="Q83" i="8"/>
  <c r="V18" i="3"/>
  <c r="Z18" i="3" s="1"/>
  <c r="U18" i="3"/>
  <c r="Y18" i="3" s="1"/>
  <c r="I121" i="8"/>
  <c r="I261" i="8"/>
  <c r="U19" i="3"/>
  <c r="Y19" i="3" s="1"/>
  <c r="V19" i="3"/>
  <c r="Z19" i="3" s="1"/>
  <c r="C98" i="8"/>
  <c r="J546" i="8"/>
  <c r="R505" i="12"/>
  <c r="R53" i="15"/>
  <c r="P299" i="8"/>
  <c r="P219" i="8"/>
  <c r="D172" i="8"/>
  <c r="D435" i="8"/>
  <c r="I304" i="8"/>
  <c r="AL37" i="3"/>
  <c r="AN37" i="3" s="1"/>
  <c r="AK37" i="3"/>
  <c r="AM37" i="3" s="1"/>
  <c r="R183" i="8"/>
  <c r="AG142" i="12"/>
  <c r="AI142" i="12" s="1"/>
  <c r="AH142" i="12"/>
  <c r="AJ142" i="12" s="1"/>
  <c r="AK38" i="14"/>
  <c r="AM38" i="14" s="1"/>
  <c r="AL38" i="14"/>
  <c r="AN38" i="14" s="1"/>
  <c r="H388" i="8"/>
  <c r="O80" i="8"/>
  <c r="X39" i="12"/>
  <c r="AB39" i="12" s="1"/>
  <c r="W39" i="12"/>
  <c r="AA39" i="12" s="1"/>
  <c r="Q80" i="8"/>
  <c r="V9" i="13"/>
  <c r="Z9" i="13" s="1"/>
  <c r="U9" i="13"/>
  <c r="Y9" i="13" s="1"/>
  <c r="R34" i="13"/>
  <c r="H345" i="8"/>
  <c r="AH66" i="12"/>
  <c r="AJ66" i="12" s="1"/>
  <c r="AG66" i="12"/>
  <c r="R107" i="8"/>
  <c r="S135" i="12"/>
  <c r="F176" i="8"/>
  <c r="G176" i="8"/>
  <c r="T135" i="12"/>
  <c r="AD135" i="12" s="1"/>
  <c r="O237" i="8"/>
  <c r="X196" i="12"/>
  <c r="Q237" i="8"/>
  <c r="W196" i="12"/>
  <c r="AA196" i="12" s="1"/>
  <c r="I218" i="8"/>
  <c r="E399" i="8"/>
  <c r="AL19" i="12"/>
  <c r="AN19" i="12" s="1"/>
  <c r="AK19" i="12"/>
  <c r="AM19" i="12" s="1"/>
  <c r="S60" i="8"/>
  <c r="AG405" i="12"/>
  <c r="AI405" i="12" s="1"/>
  <c r="AH405" i="12"/>
  <c r="AJ405" i="12" s="1"/>
  <c r="R446" i="8"/>
  <c r="C484" i="8"/>
  <c r="I180" i="8"/>
  <c r="H94" i="8"/>
  <c r="P76" i="8"/>
  <c r="U8" i="12"/>
  <c r="Y8" i="12" s="1"/>
  <c r="V8" i="12"/>
  <c r="N49" i="8"/>
  <c r="L49" i="8"/>
  <c r="I204" i="8"/>
  <c r="T63" i="15"/>
  <c r="AD63" i="15" s="1"/>
  <c r="S63" i="15"/>
  <c r="AC63" i="15" s="1"/>
  <c r="R203" i="12"/>
  <c r="J244" i="8"/>
  <c r="E264" i="8"/>
  <c r="I383" i="8"/>
  <c r="C213" i="8"/>
  <c r="C174" i="8"/>
  <c r="P346" i="8"/>
  <c r="M337" i="8"/>
  <c r="AK211" i="12"/>
  <c r="AM211" i="12" s="1"/>
  <c r="AL211" i="12"/>
  <c r="AN211" i="12" s="1"/>
  <c r="S252" i="8"/>
  <c r="W90" i="3"/>
  <c r="AA90" i="3" s="1"/>
  <c r="X90" i="3"/>
  <c r="AB90" i="3" s="1"/>
  <c r="E218" i="8"/>
  <c r="K307" i="8"/>
  <c r="I408" i="8"/>
  <c r="M166" i="8"/>
  <c r="P91" i="8"/>
  <c r="AG35" i="15"/>
  <c r="AI35" i="15" s="1"/>
  <c r="AH35" i="15"/>
  <c r="AJ35" i="15" s="1"/>
  <c r="T46" i="3"/>
  <c r="AD46" i="3" s="1"/>
  <c r="S46" i="3"/>
  <c r="M149" i="8"/>
  <c r="AH438" i="12"/>
  <c r="AJ438" i="12" s="1"/>
  <c r="AG438" i="12"/>
  <c r="AI438" i="12" s="1"/>
  <c r="R479" i="8"/>
  <c r="H112" i="8"/>
  <c r="R439" i="8"/>
  <c r="AG398" i="12"/>
  <c r="AH398" i="12"/>
  <c r="AJ398" i="12" s="1"/>
  <c r="E467" i="8"/>
  <c r="M515" i="8"/>
  <c r="U48" i="12"/>
  <c r="Y48" i="12" s="1"/>
  <c r="N89" i="8"/>
  <c r="V48" i="12"/>
  <c r="Z48" i="12" s="1"/>
  <c r="L89" i="8"/>
  <c r="J436" i="8"/>
  <c r="R395" i="12"/>
  <c r="AH349" i="12"/>
  <c r="AJ349" i="12" s="1"/>
  <c r="AG349" i="12"/>
  <c r="AI349" i="12" s="1"/>
  <c r="R390" i="8"/>
  <c r="H67" i="8"/>
  <c r="AK489" i="12"/>
  <c r="AM489" i="12" s="1"/>
  <c r="S530" i="8"/>
  <c r="AL489" i="12"/>
  <c r="AN489" i="12" s="1"/>
  <c r="U292" i="12"/>
  <c r="Y292" i="12" s="1"/>
  <c r="V292" i="12"/>
  <c r="Z292" i="12" s="1"/>
  <c r="N333" i="8"/>
  <c r="L333" i="8"/>
  <c r="M181" i="8"/>
  <c r="K204" i="8"/>
  <c r="AK19" i="14"/>
  <c r="AM19" i="14" s="1"/>
  <c r="AL19" i="14"/>
  <c r="AN19" i="14" s="1"/>
  <c r="D463" i="8"/>
  <c r="V25" i="14"/>
  <c r="U25" i="14"/>
  <c r="Y25" i="14" s="1"/>
  <c r="P342" i="8"/>
  <c r="C168" i="8"/>
  <c r="W69" i="3"/>
  <c r="AA69" i="3" s="1"/>
  <c r="X69" i="3"/>
  <c r="AB69" i="3" s="1"/>
  <c r="H523" i="8"/>
  <c r="H475" i="8"/>
  <c r="K340" i="8"/>
  <c r="S217" i="12"/>
  <c r="AC217" i="12" s="1"/>
  <c r="T217" i="12"/>
  <c r="AD217" i="12" s="1"/>
  <c r="G258" i="8"/>
  <c r="F258" i="8"/>
  <c r="AG102" i="12"/>
  <c r="AI102" i="12" s="1"/>
  <c r="R143" i="8"/>
  <c r="AH102" i="12"/>
  <c r="AJ102" i="12" s="1"/>
  <c r="R10" i="16"/>
  <c r="M224" i="8"/>
  <c r="H480" i="8"/>
  <c r="M176" i="8"/>
  <c r="X36" i="15"/>
  <c r="AB36" i="15" s="1"/>
  <c r="W36" i="15"/>
  <c r="AA36" i="15" s="1"/>
  <c r="I101" i="8"/>
  <c r="C311" i="8"/>
  <c r="AL373" i="12"/>
  <c r="AN373" i="12" s="1"/>
  <c r="AK373" i="12"/>
  <c r="AM373" i="12" s="1"/>
  <c r="S414" i="8"/>
  <c r="R500" i="12"/>
  <c r="J541" i="8"/>
  <c r="H127" i="8"/>
  <c r="AK147" i="12"/>
  <c r="AM147" i="12" s="1"/>
  <c r="AL147" i="12"/>
  <c r="AN147" i="12" s="1"/>
  <c r="S188" i="8"/>
  <c r="K275" i="8"/>
  <c r="H409" i="8"/>
  <c r="I206" i="8"/>
  <c r="W38" i="12"/>
  <c r="AA38" i="12" s="1"/>
  <c r="X38" i="12"/>
  <c r="AB38" i="12" s="1"/>
  <c r="Q79" i="8"/>
  <c r="O79" i="8"/>
  <c r="U77" i="15"/>
  <c r="Y77" i="15" s="1"/>
  <c r="V77" i="15"/>
  <c r="Z77" i="15" s="1"/>
  <c r="AG275" i="12"/>
  <c r="R316" i="8"/>
  <c r="AH275" i="12"/>
  <c r="AJ275" i="12" s="1"/>
  <c r="J407" i="8"/>
  <c r="R366" i="12"/>
  <c r="W49" i="12"/>
  <c r="AA49" i="12" s="1"/>
  <c r="X49" i="12"/>
  <c r="AB49" i="12" s="1"/>
  <c r="O90" i="8"/>
  <c r="Q90" i="8"/>
  <c r="I260" i="8"/>
  <c r="AL60" i="12"/>
  <c r="AN60" i="12" s="1"/>
  <c r="AK60" i="12"/>
  <c r="AM60" i="12" s="1"/>
  <c r="S101" i="8"/>
  <c r="E433" i="8"/>
  <c r="M439" i="8"/>
  <c r="U31" i="14"/>
  <c r="Y31" i="14" s="1"/>
  <c r="V31" i="14"/>
  <c r="Z31" i="14" s="1"/>
  <c r="U20" i="14"/>
  <c r="Y20" i="14" s="1"/>
  <c r="V20" i="14"/>
  <c r="Z20" i="14" s="1"/>
  <c r="I233" i="8"/>
  <c r="E406" i="8"/>
  <c r="I138" i="8"/>
  <c r="P272" i="8"/>
  <c r="K500" i="8"/>
  <c r="R72" i="15"/>
  <c r="U27" i="14"/>
  <c r="Y27" i="14" s="1"/>
  <c r="V27" i="14"/>
  <c r="Z27" i="14" s="1"/>
  <c r="K200" i="8"/>
  <c r="AK268" i="12"/>
  <c r="AM268" i="12" s="1"/>
  <c r="AL268" i="12"/>
  <c r="AN268" i="12" s="1"/>
  <c r="S309" i="8"/>
  <c r="S88" i="15"/>
  <c r="AC88" i="15" s="1"/>
  <c r="T88" i="15"/>
  <c r="AD88" i="15" s="1"/>
  <c r="M312" i="8"/>
  <c r="R54" i="3"/>
  <c r="M261" i="8"/>
  <c r="G219" i="8"/>
  <c r="S178" i="12"/>
  <c r="AC178" i="12" s="1"/>
  <c r="T178" i="12"/>
  <c r="AD178" i="12" s="1"/>
  <c r="F219" i="8"/>
  <c r="AK20" i="14"/>
  <c r="AM20" i="14" s="1"/>
  <c r="AL20" i="14"/>
  <c r="AN20" i="14" s="1"/>
  <c r="D132" i="8"/>
  <c r="G462" i="8"/>
  <c r="S421" i="12"/>
  <c r="F462" i="8"/>
  <c r="T421" i="12"/>
  <c r="AD421" i="12" s="1"/>
  <c r="M345" i="8"/>
  <c r="P197" i="8"/>
  <c r="N319" i="8"/>
  <c r="V278" i="12"/>
  <c r="Z278" i="12" s="1"/>
  <c r="L319" i="8"/>
  <c r="U278" i="12"/>
  <c r="Y278" i="12" s="1"/>
  <c r="R12" i="12"/>
  <c r="J53" i="8"/>
  <c r="H374" i="8"/>
  <c r="D283" i="8"/>
  <c r="M204" i="8"/>
  <c r="P140" i="8"/>
  <c r="K343" i="8"/>
  <c r="J311" i="8"/>
  <c r="R270" i="12"/>
  <c r="P57" i="8"/>
  <c r="AL12" i="15"/>
  <c r="AN12" i="15" s="1"/>
  <c r="AK12" i="15"/>
  <c r="AM12" i="15" s="1"/>
  <c r="J455" i="8"/>
  <c r="R414" i="12"/>
  <c r="K375" i="8"/>
  <c r="M118" i="8"/>
  <c r="P243" i="8"/>
  <c r="U86" i="12"/>
  <c r="Y86" i="12" s="1"/>
  <c r="V86" i="12"/>
  <c r="Z86" i="12" s="1"/>
  <c r="L127" i="8"/>
  <c r="N127" i="8"/>
  <c r="H449" i="8"/>
  <c r="AH31" i="15"/>
  <c r="AJ31" i="15" s="1"/>
  <c r="AG31" i="15"/>
  <c r="AI31" i="15" s="1"/>
  <c r="R244" i="12"/>
  <c r="J285" i="8"/>
  <c r="E53" i="8"/>
  <c r="L263" i="8"/>
  <c r="V222" i="12"/>
  <c r="Z222" i="12" s="1"/>
  <c r="U222" i="12"/>
  <c r="Y222" i="12" s="1"/>
  <c r="N263" i="8"/>
  <c r="I407" i="8"/>
  <c r="V470" i="12"/>
  <c r="N511" i="8"/>
  <c r="L511" i="8"/>
  <c r="U470" i="12"/>
  <c r="Y470" i="12" s="1"/>
  <c r="X96" i="12"/>
  <c r="AB96" i="12" s="1"/>
  <c r="O137" i="8"/>
  <c r="Q137" i="8"/>
  <c r="W96" i="12"/>
  <c r="AA96" i="12" s="1"/>
  <c r="S450" i="12"/>
  <c r="AC450" i="12" s="1"/>
  <c r="G491" i="8"/>
  <c r="F491" i="8"/>
  <c r="T450" i="12"/>
  <c r="AD450" i="12" s="1"/>
  <c r="AL243" i="12"/>
  <c r="AN243" i="12" s="1"/>
  <c r="AK243" i="12"/>
  <c r="AM243" i="12" s="1"/>
  <c r="S284" i="8"/>
  <c r="C259" i="8"/>
  <c r="P51" i="8"/>
  <c r="Q235" i="8"/>
  <c r="X194" i="12"/>
  <c r="O235" i="8"/>
  <c r="W194" i="12"/>
  <c r="AA194" i="12" s="1"/>
  <c r="I198" i="8"/>
  <c r="S19" i="16"/>
  <c r="AC19" i="16" s="1"/>
  <c r="T19" i="16"/>
  <c r="AD19" i="16" s="1"/>
  <c r="R443" i="12"/>
  <c r="J484" i="8"/>
  <c r="AL62" i="15"/>
  <c r="AN62" i="15" s="1"/>
  <c r="AK62" i="15"/>
  <c r="AM62" i="15" s="1"/>
  <c r="AL132" i="12"/>
  <c r="AN132" i="12" s="1"/>
  <c r="AK132" i="12"/>
  <c r="AM132" i="12" s="1"/>
  <c r="S173" i="8"/>
  <c r="E114" i="8"/>
  <c r="N525" i="8"/>
  <c r="U484" i="12"/>
  <c r="Y484" i="12" s="1"/>
  <c r="V484" i="12"/>
  <c r="Z484" i="12" s="1"/>
  <c r="L525" i="8"/>
  <c r="W58" i="12"/>
  <c r="AA58" i="12" s="1"/>
  <c r="O99" i="8"/>
  <c r="Q99" i="8"/>
  <c r="X58" i="12"/>
  <c r="F223" i="8"/>
  <c r="T182" i="12"/>
  <c r="AD182" i="12" s="1"/>
  <c r="G223" i="8"/>
  <c r="S182" i="12"/>
  <c r="AC182" i="12" s="1"/>
  <c r="AK138" i="12"/>
  <c r="AM138" i="12" s="1"/>
  <c r="S179" i="8"/>
  <c r="AL138" i="12"/>
  <c r="AN138" i="12" s="1"/>
  <c r="V11" i="3"/>
  <c r="U11" i="3"/>
  <c r="Y11" i="3" s="1"/>
  <c r="M409" i="8"/>
  <c r="R71" i="3"/>
  <c r="T275" i="12"/>
  <c r="AD275" i="12" s="1"/>
  <c r="S275" i="12"/>
  <c r="AC275" i="12" s="1"/>
  <c r="F316" i="8"/>
  <c r="G316" i="8"/>
  <c r="P71" i="8"/>
  <c r="R42" i="15"/>
  <c r="T36" i="15"/>
  <c r="AD36" i="15" s="1"/>
  <c r="S36" i="15"/>
  <c r="AC36" i="15" s="1"/>
  <c r="V321" i="12"/>
  <c r="Z321" i="12" s="1"/>
  <c r="U321" i="12"/>
  <c r="Y321" i="12" s="1"/>
  <c r="N362" i="8"/>
  <c r="L362" i="8"/>
  <c r="X31" i="14"/>
  <c r="AB31" i="14" s="1"/>
  <c r="W31" i="14"/>
  <c r="AA31" i="14" s="1"/>
  <c r="M506" i="8"/>
  <c r="O329" i="8"/>
  <c r="Q329" i="8"/>
  <c r="W288" i="12"/>
  <c r="AA288" i="12" s="1"/>
  <c r="X288" i="12"/>
  <c r="AB288" i="12" s="1"/>
  <c r="C494" i="8"/>
  <c r="AL452" i="12"/>
  <c r="AN452" i="12" s="1"/>
  <c r="S493" i="8"/>
  <c r="AK452" i="12"/>
  <c r="AM452" i="12" s="1"/>
  <c r="H195" i="8"/>
  <c r="Q484" i="8"/>
  <c r="X443" i="12"/>
  <c r="AB443" i="12" s="1"/>
  <c r="W443" i="12"/>
  <c r="AA443" i="12" s="1"/>
  <c r="O484" i="8"/>
  <c r="K146" i="8"/>
  <c r="Q463" i="8"/>
  <c r="W422" i="12"/>
  <c r="AA422" i="12" s="1"/>
  <c r="O463" i="8"/>
  <c r="X422" i="12"/>
  <c r="AB422" i="12" s="1"/>
  <c r="AH144" i="12"/>
  <c r="AJ144" i="12" s="1"/>
  <c r="AG144" i="12"/>
  <c r="AI144" i="12" s="1"/>
  <c r="R185" i="8"/>
  <c r="V493" i="12"/>
  <c r="Z493" i="12" s="1"/>
  <c r="N534" i="8"/>
  <c r="L534" i="8"/>
  <c r="U493" i="12"/>
  <c r="Y493" i="12" s="1"/>
  <c r="D147" i="8"/>
  <c r="D89" i="8"/>
  <c r="I511" i="8"/>
  <c r="I186" i="8"/>
  <c r="U32" i="15"/>
  <c r="Y32" i="15" s="1"/>
  <c r="V32" i="15"/>
  <c r="Z32" i="15" s="1"/>
  <c r="S461" i="8"/>
  <c r="AK420" i="12"/>
  <c r="AM420" i="12" s="1"/>
  <c r="AL420" i="12"/>
  <c r="AN420" i="12" s="1"/>
  <c r="H535" i="8"/>
  <c r="I67" i="8"/>
  <c r="T180" i="12"/>
  <c r="AD180" i="12" s="1"/>
  <c r="F221" i="8"/>
  <c r="G221" i="8"/>
  <c r="S180" i="12"/>
  <c r="AC180" i="12" s="1"/>
  <c r="E479" i="8"/>
  <c r="C229" i="8"/>
  <c r="C187" i="8"/>
  <c r="C525" i="8"/>
  <c r="M406" i="8"/>
  <c r="D290" i="8"/>
  <c r="I145" i="8"/>
  <c r="D350" i="8"/>
  <c r="G409" i="8"/>
  <c r="F409" i="8"/>
  <c r="S368" i="12"/>
  <c r="AC368" i="12" s="1"/>
  <c r="T368" i="12"/>
  <c r="AD368" i="12" s="1"/>
  <c r="F112" i="8"/>
  <c r="T71" i="12"/>
  <c r="AD71" i="12" s="1"/>
  <c r="S71" i="12"/>
  <c r="G112" i="8"/>
  <c r="M331" i="8"/>
  <c r="V50" i="15"/>
  <c r="Z50" i="15" s="1"/>
  <c r="U50" i="15"/>
  <c r="Y50" i="15" s="1"/>
  <c r="AL10" i="16"/>
  <c r="AN10" i="16" s="1"/>
  <c r="AK10" i="16"/>
  <c r="AM10" i="16" s="1"/>
  <c r="J84" i="8"/>
  <c r="R43" i="12"/>
  <c r="R81" i="3"/>
  <c r="X22" i="3"/>
  <c r="AB22" i="3" s="1"/>
  <c r="W22" i="3"/>
  <c r="AA22" i="3" s="1"/>
  <c r="W20" i="3"/>
  <c r="AA20" i="3" s="1"/>
  <c r="X20" i="3"/>
  <c r="AB20" i="3" s="1"/>
  <c r="K258" i="8"/>
  <c r="J499" i="8"/>
  <c r="R458" i="12"/>
  <c r="I280" i="8"/>
  <c r="D311" i="8"/>
  <c r="O522" i="8"/>
  <c r="Q522" i="8"/>
  <c r="W481" i="12"/>
  <c r="AA481" i="12" s="1"/>
  <c r="X481" i="12"/>
  <c r="AB481" i="12" s="1"/>
  <c r="H89" i="8"/>
  <c r="S14" i="3"/>
  <c r="AC14" i="3" s="1"/>
  <c r="T14" i="3"/>
  <c r="AD14" i="3" s="1"/>
  <c r="E61" i="8"/>
  <c r="W29" i="15"/>
  <c r="AA29" i="15" s="1"/>
  <c r="X29" i="15"/>
  <c r="AB29" i="15" s="1"/>
  <c r="E217" i="8"/>
  <c r="P465" i="8"/>
  <c r="H286" i="8"/>
  <c r="AG83" i="12"/>
  <c r="AI83" i="12" s="1"/>
  <c r="R124" i="8"/>
  <c r="AH83" i="12"/>
  <c r="AJ83" i="12" s="1"/>
  <c r="C147" i="8"/>
  <c r="S294" i="8"/>
  <c r="AL253" i="12"/>
  <c r="AN253" i="12" s="1"/>
  <c r="AK253" i="12"/>
  <c r="AM253" i="12" s="1"/>
  <c r="R95" i="3"/>
  <c r="P423" i="8"/>
  <c r="W38" i="15"/>
  <c r="AA38" i="15" s="1"/>
  <c r="X38" i="15"/>
  <c r="AB38" i="15" s="1"/>
  <c r="AH80" i="15"/>
  <c r="AJ80" i="15" s="1"/>
  <c r="AG80" i="15"/>
  <c r="AI80" i="15" s="1"/>
  <c r="V33" i="15"/>
  <c r="Z33" i="15" s="1"/>
  <c r="U33" i="15"/>
  <c r="Y33" i="15" s="1"/>
  <c r="H380" i="8"/>
  <c r="P85" i="8"/>
  <c r="L420" i="8"/>
  <c r="N420" i="8"/>
  <c r="U379" i="12"/>
  <c r="Y379" i="12" s="1"/>
  <c r="V379" i="12"/>
  <c r="Z379" i="12" s="1"/>
  <c r="R332" i="12"/>
  <c r="J373" i="8"/>
  <c r="M228" i="8"/>
  <c r="AH33" i="12"/>
  <c r="AJ33" i="12" s="1"/>
  <c r="AG33" i="12"/>
  <c r="AI33" i="12" s="1"/>
  <c r="R74" i="8"/>
  <c r="X9" i="16"/>
  <c r="AB9" i="16" s="1"/>
  <c r="W9" i="16"/>
  <c r="AA9" i="16" s="1"/>
  <c r="P410" i="8"/>
  <c r="G208" i="8"/>
  <c r="S167" i="12"/>
  <c r="AC167" i="12" s="1"/>
  <c r="T167" i="12"/>
  <c r="AD167" i="12" s="1"/>
  <c r="F208" i="8"/>
  <c r="S99" i="8"/>
  <c r="AK58" i="12"/>
  <c r="AM58" i="12" s="1"/>
  <c r="AL58" i="12"/>
  <c r="AN58" i="12" s="1"/>
  <c r="T112" i="12"/>
  <c r="AD112" i="12" s="1"/>
  <c r="S112" i="12"/>
  <c r="AC112" i="12" s="1"/>
  <c r="G153" i="8"/>
  <c r="F153" i="8"/>
  <c r="S400" i="12"/>
  <c r="T400" i="12"/>
  <c r="AD400" i="12" s="1"/>
  <c r="G441" i="8"/>
  <c r="F441" i="8"/>
  <c r="I116" i="8"/>
  <c r="E315" i="8"/>
  <c r="AK52" i="3"/>
  <c r="AM52" i="3" s="1"/>
  <c r="AL52" i="3"/>
  <c r="AN52" i="3" s="1"/>
  <c r="P499" i="8"/>
  <c r="D348" i="8"/>
  <c r="I550" i="8"/>
  <c r="Q432" i="8"/>
  <c r="X391" i="12"/>
  <c r="AB391" i="12" s="1"/>
  <c r="O432" i="8"/>
  <c r="W391" i="12"/>
  <c r="AA391" i="12" s="1"/>
  <c r="J280" i="8"/>
  <c r="R239" i="12"/>
  <c r="L123" i="8"/>
  <c r="U82" i="12"/>
  <c r="Y82" i="12" s="1"/>
  <c r="N123" i="8"/>
  <c r="V82" i="12"/>
  <c r="Z82" i="12" s="1"/>
  <c r="N533" i="8"/>
  <c r="L533" i="8"/>
  <c r="U492" i="12"/>
  <c r="Y492" i="12" s="1"/>
  <c r="V492" i="12"/>
  <c r="C222" i="8"/>
  <c r="U68" i="3"/>
  <c r="Y68" i="3" s="1"/>
  <c r="V68" i="3"/>
  <c r="I517" i="8"/>
  <c r="AL16" i="15"/>
  <c r="AN16" i="15" s="1"/>
  <c r="AK16" i="15"/>
  <c r="AM16" i="15" s="1"/>
  <c r="Q251" i="8"/>
  <c r="W210" i="12"/>
  <c r="AA210" i="12" s="1"/>
  <c r="X210" i="12"/>
  <c r="AB210" i="12" s="1"/>
  <c r="O251" i="8"/>
  <c r="H48" i="8"/>
  <c r="E396" i="8"/>
  <c r="T27" i="15"/>
  <c r="AD27" i="15" s="1"/>
  <c r="S27" i="15"/>
  <c r="P407" i="8"/>
  <c r="W34" i="14"/>
  <c r="AA34" i="14" s="1"/>
  <c r="X34" i="14"/>
  <c r="AB34" i="14" s="1"/>
  <c r="S376" i="8"/>
  <c r="AK335" i="12"/>
  <c r="AM335" i="12" s="1"/>
  <c r="AL335" i="12"/>
  <c r="AN335" i="12" s="1"/>
  <c r="J538" i="8"/>
  <c r="R497" i="12"/>
  <c r="D83" i="8"/>
  <c r="AL57" i="3"/>
  <c r="AN57" i="3" s="1"/>
  <c r="AK57" i="3"/>
  <c r="AM57" i="3" s="1"/>
  <c r="P119" i="8"/>
  <c r="R174" i="8"/>
  <c r="AH133" i="12"/>
  <c r="AJ133" i="12" s="1"/>
  <c r="AG133" i="12"/>
  <c r="L150" i="8"/>
  <c r="V109" i="12"/>
  <c r="U109" i="12"/>
  <c r="Y109" i="12" s="1"/>
  <c r="N150" i="8"/>
  <c r="P360" i="8"/>
  <c r="C368" i="8"/>
  <c r="H512" i="8"/>
  <c r="M359" i="8"/>
  <c r="R260" i="8"/>
  <c r="AG219" i="12"/>
  <c r="AH219" i="12"/>
  <c r="AJ219" i="12" s="1"/>
  <c r="K455" i="8"/>
  <c r="T71" i="15"/>
  <c r="AD71" i="15" s="1"/>
  <c r="S71" i="15"/>
  <c r="AC71" i="15" s="1"/>
  <c r="H267" i="8"/>
  <c r="O243" i="8"/>
  <c r="W202" i="12"/>
  <c r="AA202" i="12" s="1"/>
  <c r="Q243" i="8"/>
  <c r="X202" i="12"/>
  <c r="AB202" i="12" s="1"/>
  <c r="D468" i="8"/>
  <c r="H493" i="8"/>
  <c r="S394" i="12"/>
  <c r="AC394" i="12" s="1"/>
  <c r="T394" i="12"/>
  <c r="AD394" i="12" s="1"/>
  <c r="G435" i="8"/>
  <c r="F435" i="8"/>
  <c r="W44" i="14"/>
  <c r="AA44" i="14" s="1"/>
  <c r="X44" i="14"/>
  <c r="AB44" i="14" s="1"/>
  <c r="V41" i="3"/>
  <c r="Z41" i="3" s="1"/>
  <c r="U41" i="3"/>
  <c r="Y41" i="3" s="1"/>
  <c r="P520" i="8"/>
  <c r="P84" i="8"/>
  <c r="S414" i="12"/>
  <c r="AC414" i="12" s="1"/>
  <c r="F455" i="8"/>
  <c r="G455" i="8"/>
  <c r="T414" i="12"/>
  <c r="AD414" i="12" s="1"/>
  <c r="R36" i="12"/>
  <c r="J77" i="8"/>
  <c r="AG225" i="12"/>
  <c r="AI225" i="12" s="1"/>
  <c r="AH225" i="12"/>
  <c r="AJ225" i="12" s="1"/>
  <c r="R266" i="8"/>
  <c r="V63" i="15"/>
  <c r="Z63" i="15" s="1"/>
  <c r="U63" i="15"/>
  <c r="Y63" i="15" s="1"/>
  <c r="R478" i="12"/>
  <c r="J519" i="8"/>
  <c r="AL28" i="13"/>
  <c r="AN28" i="13" s="1"/>
  <c r="AK28" i="13"/>
  <c r="AM28" i="13" s="1"/>
  <c r="I374" i="8"/>
  <c r="AH76" i="12"/>
  <c r="AJ76" i="12" s="1"/>
  <c r="R117" i="8"/>
  <c r="AG76" i="12"/>
  <c r="AI76" i="12" s="1"/>
  <c r="H310" i="8"/>
  <c r="J473" i="8"/>
  <c r="R432" i="12"/>
  <c r="J52" i="8"/>
  <c r="R11" i="12"/>
  <c r="AL101" i="15"/>
  <c r="AN101" i="15" s="1"/>
  <c r="AK101" i="15"/>
  <c r="AM101" i="15" s="1"/>
  <c r="P147" i="8"/>
  <c r="T223" i="12"/>
  <c r="AD223" i="12" s="1"/>
  <c r="F264" i="8"/>
  <c r="S223" i="12"/>
  <c r="AC223" i="12" s="1"/>
  <c r="G264" i="8"/>
  <c r="V40" i="3"/>
  <c r="Z40" i="3" s="1"/>
  <c r="U40" i="3"/>
  <c r="Y40" i="3" s="1"/>
  <c r="I402" i="8"/>
  <c r="X31" i="3"/>
  <c r="AB31" i="3" s="1"/>
  <c r="W31" i="3"/>
  <c r="AA31" i="3" s="1"/>
  <c r="I271" i="8"/>
  <c r="O162" i="8"/>
  <c r="W121" i="12"/>
  <c r="AA121" i="12" s="1"/>
  <c r="X121" i="12"/>
  <c r="Q162" i="8"/>
  <c r="I210" i="8"/>
  <c r="S41" i="15"/>
  <c r="T41" i="15"/>
  <c r="AD41" i="15" s="1"/>
  <c r="AH45" i="3"/>
  <c r="AJ45" i="3" s="1"/>
  <c r="AG45" i="3"/>
  <c r="AI45" i="3" s="1"/>
  <c r="Q302" i="8"/>
  <c r="O302" i="8"/>
  <c r="X261" i="12"/>
  <c r="AB261" i="12" s="1"/>
  <c r="W261" i="12"/>
  <c r="AA261" i="12" s="1"/>
  <c r="AK451" i="12"/>
  <c r="AM451" i="12" s="1"/>
  <c r="AL451" i="12"/>
  <c r="AN451" i="12" s="1"/>
  <c r="S492" i="8"/>
  <c r="S456" i="8"/>
  <c r="AL415" i="12"/>
  <c r="AN415" i="12" s="1"/>
  <c r="AK415" i="12"/>
  <c r="AM415" i="12" s="1"/>
  <c r="R144" i="12"/>
  <c r="J185" i="8"/>
  <c r="N277" i="8"/>
  <c r="L277" i="8"/>
  <c r="V236" i="12"/>
  <c r="Z236" i="12" s="1"/>
  <c r="U236" i="12"/>
  <c r="Y236" i="12" s="1"/>
  <c r="D487" i="8"/>
  <c r="D138" i="8"/>
  <c r="M236" i="8"/>
  <c r="V82" i="15"/>
  <c r="Z82" i="15" s="1"/>
  <c r="U82" i="15"/>
  <c r="Y82" i="15" s="1"/>
  <c r="I514" i="8"/>
  <c r="T50" i="12"/>
  <c r="AD50" i="12" s="1"/>
  <c r="S50" i="12"/>
  <c r="AC50" i="12" s="1"/>
  <c r="F91" i="8"/>
  <c r="G91" i="8"/>
  <c r="X132" i="12"/>
  <c r="AB132" i="12" s="1"/>
  <c r="Q173" i="8"/>
  <c r="W132" i="12"/>
  <c r="AA132" i="12" s="1"/>
  <c r="O173" i="8"/>
  <c r="D518" i="8"/>
  <c r="P411" i="8"/>
  <c r="Q551" i="8"/>
  <c r="X510" i="12"/>
  <c r="AB510" i="12" s="1"/>
  <c r="O551" i="8"/>
  <c r="W510" i="12"/>
  <c r="AA510" i="12" s="1"/>
  <c r="G443" i="8"/>
  <c r="S402" i="12"/>
  <c r="AC402" i="12" s="1"/>
  <c r="T402" i="12"/>
  <c r="AD402" i="12" s="1"/>
  <c r="F443" i="8"/>
  <c r="S20" i="14"/>
  <c r="AC20" i="14" s="1"/>
  <c r="T20" i="14"/>
  <c r="AD20" i="14" s="1"/>
  <c r="M430" i="8"/>
  <c r="J406" i="8"/>
  <c r="R365" i="12"/>
  <c r="C71" i="8"/>
  <c r="S326" i="8"/>
  <c r="AL285" i="12"/>
  <c r="AN285" i="12" s="1"/>
  <c r="AK285" i="12"/>
  <c r="AM285" i="12" s="1"/>
  <c r="E134" i="8"/>
  <c r="D492" i="8"/>
  <c r="AH115" i="12"/>
  <c r="AJ115" i="12" s="1"/>
  <c r="AG115" i="12"/>
  <c r="AI115" i="12" s="1"/>
  <c r="R156" i="8"/>
  <c r="K544" i="8"/>
  <c r="R14" i="3"/>
  <c r="I481" i="8"/>
  <c r="H482" i="8"/>
  <c r="P195" i="8"/>
  <c r="K100" i="8"/>
  <c r="Q323" i="8"/>
  <c r="X282" i="12"/>
  <c r="AB282" i="12" s="1"/>
  <c r="W282" i="12"/>
  <c r="AA282" i="12" s="1"/>
  <c r="O323" i="8"/>
  <c r="S487" i="8"/>
  <c r="AK446" i="12"/>
  <c r="AM446" i="12" s="1"/>
  <c r="AL446" i="12"/>
  <c r="AN446" i="12" s="1"/>
  <c r="K482" i="8"/>
  <c r="AL493" i="12"/>
  <c r="AN493" i="12" s="1"/>
  <c r="AK493" i="12"/>
  <c r="AM493" i="12" s="1"/>
  <c r="S534" i="8"/>
  <c r="R328" i="12"/>
  <c r="J369" i="8"/>
  <c r="C57" i="8"/>
  <c r="R269" i="12"/>
  <c r="J310" i="8"/>
  <c r="S19" i="15"/>
  <c r="AC19" i="15" s="1"/>
  <c r="T19" i="15"/>
  <c r="AD19" i="15" s="1"/>
  <c r="H86" i="8"/>
  <c r="G215" i="8"/>
  <c r="T174" i="12"/>
  <c r="AD174" i="12" s="1"/>
  <c r="F215" i="8"/>
  <c r="S174" i="12"/>
  <c r="AC174" i="12" s="1"/>
  <c r="E421" i="8"/>
  <c r="I192" i="8"/>
  <c r="F173" i="8"/>
  <c r="G173" i="8"/>
  <c r="S132" i="12"/>
  <c r="AC132" i="12" s="1"/>
  <c r="T132" i="12"/>
  <c r="AD132" i="12" s="1"/>
  <c r="I168" i="8"/>
  <c r="S8" i="15"/>
  <c r="AC8" i="15" s="1"/>
  <c r="T8" i="15"/>
  <c r="AD8" i="15" s="1"/>
  <c r="U57" i="15"/>
  <c r="Y57" i="15" s="1"/>
  <c r="V57" i="15"/>
  <c r="N400" i="8"/>
  <c r="L400" i="8"/>
  <c r="V359" i="12"/>
  <c r="Z359" i="12" s="1"/>
  <c r="U359" i="12"/>
  <c r="Y359" i="12" s="1"/>
  <c r="X26" i="16"/>
  <c r="AB26" i="16" s="1"/>
  <c r="W26" i="16"/>
  <c r="AA26" i="16" s="1"/>
  <c r="R118" i="12"/>
  <c r="J159" i="8"/>
  <c r="J492" i="8"/>
  <c r="R451" i="12"/>
  <c r="V173" i="12"/>
  <c r="Z173" i="12" s="1"/>
  <c r="U173" i="12"/>
  <c r="Y173" i="12" s="1"/>
  <c r="N214" i="8"/>
  <c r="L214" i="8"/>
  <c r="T483" i="12"/>
  <c r="AD483" i="12" s="1"/>
  <c r="F524" i="8"/>
  <c r="S483" i="12"/>
  <c r="AC483" i="12" s="1"/>
  <c r="G524" i="8"/>
  <c r="O315" i="8"/>
  <c r="W274" i="12"/>
  <c r="AA274" i="12" s="1"/>
  <c r="X274" i="12"/>
  <c r="AB274" i="12" s="1"/>
  <c r="Q315" i="8"/>
  <c r="R78" i="3"/>
  <c r="C413" i="8"/>
  <c r="P183" i="8"/>
  <c r="D102" i="8"/>
  <c r="W22" i="12"/>
  <c r="AA22" i="12" s="1"/>
  <c r="O63" i="8"/>
  <c r="Q63" i="8"/>
  <c r="X22" i="12"/>
  <c r="AB22" i="12" s="1"/>
  <c r="E539" i="8"/>
  <c r="T66" i="15"/>
  <c r="AD66" i="15" s="1"/>
  <c r="S66" i="15"/>
  <c r="AC66" i="15" s="1"/>
  <c r="C269" i="8"/>
  <c r="U317" i="12"/>
  <c r="Y317" i="12" s="1"/>
  <c r="L358" i="8"/>
  <c r="N358" i="8"/>
  <c r="V317" i="12"/>
  <c r="T260" i="12"/>
  <c r="AD260" i="12" s="1"/>
  <c r="F301" i="8"/>
  <c r="G301" i="8"/>
  <c r="S260" i="12"/>
  <c r="AC260" i="12" s="1"/>
  <c r="H88" i="8"/>
  <c r="C390" i="8"/>
  <c r="C297" i="8"/>
  <c r="D534" i="8"/>
  <c r="AL131" i="12"/>
  <c r="AN131" i="12" s="1"/>
  <c r="S172" i="8"/>
  <c r="AK131" i="12"/>
  <c r="AM131" i="12" s="1"/>
  <c r="AK454" i="12"/>
  <c r="AM454" i="12" s="1"/>
  <c r="AL454" i="12"/>
  <c r="AN454" i="12" s="1"/>
  <c r="S495" i="8"/>
  <c r="R361" i="8"/>
  <c r="AG320" i="12"/>
  <c r="AI320" i="12" s="1"/>
  <c r="AH320" i="12"/>
  <c r="AJ320" i="12" s="1"/>
  <c r="S219" i="8"/>
  <c r="AK178" i="12"/>
  <c r="AM178" i="12" s="1"/>
  <c r="AL178" i="12"/>
  <c r="AN178" i="12" s="1"/>
  <c r="T350" i="12"/>
  <c r="AD350" i="12" s="1"/>
  <c r="S350" i="12"/>
  <c r="AC350" i="12" s="1"/>
  <c r="F391" i="8"/>
  <c r="G391" i="8"/>
  <c r="D360" i="8"/>
  <c r="D432" i="8"/>
  <c r="R245" i="8"/>
  <c r="AH204" i="12"/>
  <c r="AJ204" i="12" s="1"/>
  <c r="AG204" i="12"/>
  <c r="AI204" i="12" s="1"/>
  <c r="AG148" i="12"/>
  <c r="AH148" i="12"/>
  <c r="AJ148" i="12" s="1"/>
  <c r="R189" i="8"/>
  <c r="P297" i="8"/>
  <c r="AG49" i="15"/>
  <c r="AH49" i="15"/>
  <c r="AJ49" i="15" s="1"/>
  <c r="R195" i="12"/>
  <c r="J236" i="8"/>
  <c r="S13" i="3"/>
  <c r="T13" i="3"/>
  <c r="AD13" i="3" s="1"/>
  <c r="R406" i="12"/>
  <c r="J447" i="8"/>
  <c r="K128" i="8"/>
  <c r="D126" i="8"/>
  <c r="S46" i="15"/>
  <c r="AC46" i="15" s="1"/>
  <c r="T46" i="15"/>
  <c r="AD46" i="15" s="1"/>
  <c r="W27" i="3"/>
  <c r="AA27" i="3" s="1"/>
  <c r="X27" i="3"/>
  <c r="AB27" i="3" s="1"/>
  <c r="P501" i="8"/>
  <c r="K168" i="8"/>
  <c r="E482" i="8"/>
  <c r="N360" i="8"/>
  <c r="L360" i="8"/>
  <c r="U319" i="12"/>
  <c r="Y319" i="12" s="1"/>
  <c r="V319" i="12"/>
  <c r="E490" i="8"/>
  <c r="AL81" i="15"/>
  <c r="AN81" i="15" s="1"/>
  <c r="AK81" i="15"/>
  <c r="AM81" i="15" s="1"/>
  <c r="F473" i="8"/>
  <c r="T432" i="12"/>
  <c r="AD432" i="12" s="1"/>
  <c r="S432" i="12"/>
  <c r="AC432" i="12" s="1"/>
  <c r="G473" i="8"/>
  <c r="T152" i="12"/>
  <c r="AD152" i="12" s="1"/>
  <c r="F193" i="8"/>
  <c r="G193" i="8"/>
  <c r="S152" i="12"/>
  <c r="AC152" i="12" s="1"/>
  <c r="M541" i="8"/>
  <c r="E415" i="8"/>
  <c r="W398" i="12"/>
  <c r="AA398" i="12" s="1"/>
  <c r="O439" i="8"/>
  <c r="X398" i="12"/>
  <c r="AB398" i="12" s="1"/>
  <c r="Q439" i="8"/>
  <c r="S145" i="8"/>
  <c r="AK104" i="12"/>
  <c r="AM104" i="12" s="1"/>
  <c r="AL104" i="12"/>
  <c r="AN104" i="12" s="1"/>
  <c r="V156" i="12"/>
  <c r="Z156" i="12" s="1"/>
  <c r="L197" i="8"/>
  <c r="U156" i="12"/>
  <c r="Y156" i="12" s="1"/>
  <c r="N197" i="8"/>
  <c r="L128" i="8"/>
  <c r="N128" i="8"/>
  <c r="V87" i="12"/>
  <c r="U87" i="12"/>
  <c r="Y87" i="12" s="1"/>
  <c r="C160" i="8"/>
  <c r="AK100" i="12"/>
  <c r="AL100" i="12"/>
  <c r="AN100" i="12" s="1"/>
  <c r="S141" i="8"/>
  <c r="F361" i="8"/>
  <c r="G361" i="8"/>
  <c r="T320" i="12"/>
  <c r="AD320" i="12" s="1"/>
  <c r="S320" i="12"/>
  <c r="AC320" i="12" s="1"/>
  <c r="O114" i="8"/>
  <c r="Q114" i="8"/>
  <c r="X73" i="12"/>
  <c r="AB73" i="12" s="1"/>
  <c r="W73" i="12"/>
  <c r="AA73" i="12" s="1"/>
  <c r="X84" i="3"/>
  <c r="AB84" i="3" s="1"/>
  <c r="W84" i="3"/>
  <c r="AA84" i="3" s="1"/>
  <c r="M208" i="8"/>
  <c r="D66" i="8"/>
  <c r="T199" i="12"/>
  <c r="AD199" i="12" s="1"/>
  <c r="G240" i="8"/>
  <c r="F240" i="8"/>
  <c r="S199" i="12"/>
  <c r="AC199" i="12" s="1"/>
  <c r="M120" i="8"/>
  <c r="D401" i="8"/>
  <c r="R16" i="16"/>
  <c r="C238" i="8"/>
  <c r="R12" i="15"/>
  <c r="I428" i="8"/>
  <c r="C162" i="8"/>
  <c r="P393" i="8"/>
  <c r="K391" i="8"/>
  <c r="AK203" i="12"/>
  <c r="AM203" i="12" s="1"/>
  <c r="S244" i="8"/>
  <c r="AL203" i="12"/>
  <c r="AN203" i="12" s="1"/>
  <c r="I166" i="8"/>
  <c r="E210" i="8"/>
  <c r="AG30" i="13"/>
  <c r="AH30" i="13"/>
  <c r="AJ30" i="13" s="1"/>
  <c r="X87" i="12"/>
  <c r="AB87" i="12" s="1"/>
  <c r="O128" i="8"/>
  <c r="W87" i="12"/>
  <c r="AA87" i="12" s="1"/>
  <c r="Q128" i="8"/>
  <c r="AH107" i="12"/>
  <c r="AJ107" i="12" s="1"/>
  <c r="AG107" i="12"/>
  <c r="R148" i="8"/>
  <c r="P155" i="8"/>
  <c r="R45" i="3"/>
  <c r="R310" i="8"/>
  <c r="AH269" i="12"/>
  <c r="AJ269" i="12" s="1"/>
  <c r="AG269" i="12"/>
  <c r="AI269" i="12" s="1"/>
  <c r="S281" i="12"/>
  <c r="AC281" i="12" s="1"/>
  <c r="G322" i="8"/>
  <c r="T281" i="12"/>
  <c r="AD281" i="12" s="1"/>
  <c r="F322" i="8"/>
  <c r="O135" i="8"/>
  <c r="W94" i="12"/>
  <c r="AA94" i="12" s="1"/>
  <c r="Q135" i="8"/>
  <c r="X94" i="12"/>
  <c r="AB94" i="12" s="1"/>
  <c r="AK85" i="3"/>
  <c r="AM85" i="3" s="1"/>
  <c r="AL85" i="3"/>
  <c r="AN85" i="3" s="1"/>
  <c r="AK95" i="12"/>
  <c r="AM95" i="12" s="1"/>
  <c r="AL95" i="12"/>
  <c r="AN95" i="12" s="1"/>
  <c r="S136" i="8"/>
  <c r="E74" i="8"/>
  <c r="R213" i="12"/>
  <c r="J254" i="8"/>
  <c r="O199" i="8"/>
  <c r="W158" i="12"/>
  <c r="AA158" i="12" s="1"/>
  <c r="Q199" i="8"/>
  <c r="X158" i="12"/>
  <c r="H352" i="8"/>
  <c r="V43" i="3"/>
  <c r="Z43" i="3" s="1"/>
  <c r="U43" i="3"/>
  <c r="Y43" i="3" s="1"/>
  <c r="P430" i="8"/>
  <c r="J481" i="8"/>
  <c r="R440" i="12"/>
  <c r="U47" i="15"/>
  <c r="Y47" i="15" s="1"/>
  <c r="V47" i="15"/>
  <c r="AG39" i="12"/>
  <c r="AI39" i="12" s="1"/>
  <c r="AH39" i="12"/>
  <c r="AJ39" i="12" s="1"/>
  <c r="R80" i="8"/>
  <c r="R11" i="15"/>
  <c r="H208" i="8"/>
  <c r="J428" i="8"/>
  <c r="R387" i="12"/>
  <c r="I194" i="8"/>
  <c r="W64" i="15"/>
  <c r="AA64" i="15" s="1"/>
  <c r="X64" i="15"/>
  <c r="AB64" i="15" s="1"/>
  <c r="K513" i="8"/>
  <c r="H248" i="8"/>
  <c r="H433" i="8"/>
  <c r="I480" i="8"/>
  <c r="V301" i="12"/>
  <c r="Z301" i="12" s="1"/>
  <c r="L342" i="8"/>
  <c r="U301" i="12"/>
  <c r="Y301" i="12" s="1"/>
  <c r="N342" i="8"/>
  <c r="G135" i="8"/>
  <c r="F135" i="8"/>
  <c r="T94" i="12"/>
  <c r="AD94" i="12" s="1"/>
  <c r="S94" i="12"/>
  <c r="AC94" i="12" s="1"/>
  <c r="F481" i="8"/>
  <c r="T440" i="12"/>
  <c r="AD440" i="12" s="1"/>
  <c r="S440" i="12"/>
  <c r="AC440" i="12" s="1"/>
  <c r="G481" i="8"/>
  <c r="Q373" i="8"/>
  <c r="W332" i="12"/>
  <c r="AA332" i="12" s="1"/>
  <c r="O373" i="8"/>
  <c r="X332" i="12"/>
  <c r="AB332" i="12" s="1"/>
  <c r="P237" i="8"/>
  <c r="AG10" i="13"/>
  <c r="AH10" i="13"/>
  <c r="AJ10" i="13" s="1"/>
  <c r="J282" i="8"/>
  <c r="R241" i="12"/>
  <c r="X44" i="3"/>
  <c r="AB44" i="3" s="1"/>
  <c r="W44" i="3"/>
  <c r="AA44" i="3" s="1"/>
  <c r="W100" i="12"/>
  <c r="AA100" i="12" s="1"/>
  <c r="Q141" i="8"/>
  <c r="O141" i="8"/>
  <c r="X100" i="12"/>
  <c r="AB100" i="12" s="1"/>
  <c r="I340" i="8"/>
  <c r="K433" i="8"/>
  <c r="D399" i="8"/>
  <c r="X56" i="12"/>
  <c r="AB56" i="12" s="1"/>
  <c r="W56" i="12"/>
  <c r="AA56" i="12" s="1"/>
  <c r="O97" i="8"/>
  <c r="Q97" i="8"/>
  <c r="M526" i="8"/>
  <c r="H66" i="8"/>
  <c r="U13" i="13"/>
  <c r="Y13" i="13" s="1"/>
  <c r="V13" i="13"/>
  <c r="AK130" i="12"/>
  <c r="AM130" i="12" s="1"/>
  <c r="AL130" i="12"/>
  <c r="AN130" i="12" s="1"/>
  <c r="S171" i="8"/>
  <c r="E115" i="8"/>
  <c r="H103" i="8"/>
  <c r="S13" i="14"/>
  <c r="AC13" i="14" s="1"/>
  <c r="T13" i="14"/>
  <c r="AD13" i="14" s="1"/>
  <c r="O127" i="8"/>
  <c r="X86" i="12"/>
  <c r="AB86" i="12" s="1"/>
  <c r="Q127" i="8"/>
  <c r="W86" i="12"/>
  <c r="AA86" i="12" s="1"/>
  <c r="E85" i="8"/>
  <c r="X20" i="15"/>
  <c r="AB20" i="15" s="1"/>
  <c r="W20" i="15"/>
  <c r="AA20" i="15" s="1"/>
  <c r="E546" i="8"/>
  <c r="G241" i="8"/>
  <c r="T200" i="12"/>
  <c r="AD200" i="12" s="1"/>
  <c r="S200" i="12"/>
  <c r="AC200" i="12" s="1"/>
  <c r="F241" i="8"/>
  <c r="AL93" i="3"/>
  <c r="AN93" i="3" s="1"/>
  <c r="AK93" i="3"/>
  <c r="AM93" i="3" s="1"/>
  <c r="M307" i="8"/>
  <c r="S380" i="8"/>
  <c r="AK339" i="12"/>
  <c r="AM339" i="12" s="1"/>
  <c r="AL339" i="12"/>
  <c r="AN339" i="12" s="1"/>
  <c r="L404" i="8"/>
  <c r="N404" i="8"/>
  <c r="V363" i="12"/>
  <c r="Z363" i="12" s="1"/>
  <c r="U363" i="12"/>
  <c r="Y363" i="12" s="1"/>
  <c r="P368" i="8"/>
  <c r="H173" i="8"/>
  <c r="S102" i="12"/>
  <c r="AC102" i="12" s="1"/>
  <c r="T102" i="12"/>
  <c r="AD102" i="12" s="1"/>
  <c r="F143" i="8"/>
  <c r="G143" i="8"/>
  <c r="J354" i="8"/>
  <c r="R313" i="12"/>
  <c r="U90" i="3"/>
  <c r="Y90" i="3" s="1"/>
  <c r="V90" i="3"/>
  <c r="Z90" i="3" s="1"/>
  <c r="I137" i="8"/>
  <c r="E246" i="8"/>
  <c r="P79" i="8"/>
  <c r="S420" i="8"/>
  <c r="AK379" i="12"/>
  <c r="AM379" i="12" s="1"/>
  <c r="AL379" i="12"/>
  <c r="AN379" i="12" s="1"/>
  <c r="S24" i="3"/>
  <c r="AC24" i="3" s="1"/>
  <c r="T24" i="3"/>
  <c r="AD24" i="3" s="1"/>
  <c r="AL280" i="12"/>
  <c r="AN280" i="12" s="1"/>
  <c r="S321" i="8"/>
  <c r="AK280" i="12"/>
  <c r="AM280" i="12" s="1"/>
  <c r="O149" i="8"/>
  <c r="W108" i="12"/>
  <c r="AA108" i="12" s="1"/>
  <c r="X108" i="12"/>
  <c r="AB108" i="12" s="1"/>
  <c r="Q149" i="8"/>
  <c r="AK82" i="3"/>
  <c r="AM82" i="3" s="1"/>
  <c r="AL82" i="3"/>
  <c r="AN82" i="3" s="1"/>
  <c r="T164" i="12"/>
  <c r="AD164" i="12" s="1"/>
  <c r="F205" i="8"/>
  <c r="G205" i="8"/>
  <c r="S164" i="12"/>
  <c r="AC164" i="12" s="1"/>
  <c r="R102" i="3"/>
  <c r="C226" i="8"/>
  <c r="AL64" i="3"/>
  <c r="AN64" i="3" s="1"/>
  <c r="AK64" i="3"/>
  <c r="AM64" i="3" s="1"/>
  <c r="O279" i="8"/>
  <c r="W238" i="12"/>
  <c r="AA238" i="12" s="1"/>
  <c r="Q279" i="8"/>
  <c r="X238" i="12"/>
  <c r="U447" i="12"/>
  <c r="Y447" i="12" s="1"/>
  <c r="L488" i="8"/>
  <c r="V447" i="12"/>
  <c r="Z447" i="12" s="1"/>
  <c r="N488" i="8"/>
  <c r="S203" i="12"/>
  <c r="T203" i="12"/>
  <c r="AD203" i="12" s="1"/>
  <c r="G244" i="8"/>
  <c r="F244" i="8"/>
  <c r="O370" i="8"/>
  <c r="X329" i="12"/>
  <c r="W329" i="12"/>
  <c r="AA329" i="12" s="1"/>
  <c r="Q370" i="8"/>
  <c r="E152" i="8"/>
  <c r="AK509" i="12"/>
  <c r="AM509" i="12" s="1"/>
  <c r="S550" i="8"/>
  <c r="AL509" i="12"/>
  <c r="AN509" i="12" s="1"/>
  <c r="AK68" i="15"/>
  <c r="AM68" i="15" s="1"/>
  <c r="AL68" i="15"/>
  <c r="AN68" i="15" s="1"/>
  <c r="J250" i="8"/>
  <c r="R209" i="12"/>
  <c r="AL241" i="12"/>
  <c r="AN241" i="12" s="1"/>
  <c r="S282" i="8"/>
  <c r="AK241" i="12"/>
  <c r="AM241" i="12" s="1"/>
  <c r="AL23" i="16"/>
  <c r="AN23" i="16" s="1"/>
  <c r="AK23" i="16"/>
  <c r="AM23" i="16" s="1"/>
  <c r="S334" i="8"/>
  <c r="AL293" i="12"/>
  <c r="AN293" i="12" s="1"/>
  <c r="AK293" i="12"/>
  <c r="AM293" i="12" s="1"/>
  <c r="M525" i="8"/>
  <c r="V242" i="12"/>
  <c r="Z242" i="12" s="1"/>
  <c r="N283" i="8"/>
  <c r="L283" i="8"/>
  <c r="U242" i="12"/>
  <c r="Y242" i="12" s="1"/>
  <c r="C511" i="8"/>
  <c r="I199" i="8"/>
  <c r="I142" i="8"/>
  <c r="N59" i="8"/>
  <c r="L59" i="8"/>
  <c r="U18" i="12"/>
  <c r="Y18" i="12" s="1"/>
  <c r="V18" i="12"/>
  <c r="Z18" i="12" s="1"/>
  <c r="G254" i="8"/>
  <c r="T213" i="12"/>
  <c r="AD213" i="12" s="1"/>
  <c r="F254" i="8"/>
  <c r="S213" i="12"/>
  <c r="AC213" i="12" s="1"/>
  <c r="E204" i="8"/>
  <c r="D71" i="8"/>
  <c r="P334" i="8"/>
  <c r="I244" i="8"/>
  <c r="V44" i="12"/>
  <c r="U44" i="12"/>
  <c r="Y44" i="12" s="1"/>
  <c r="L85" i="8"/>
  <c r="N85" i="8"/>
  <c r="S66" i="8"/>
  <c r="AL25" i="12"/>
  <c r="AN25" i="12" s="1"/>
  <c r="AK25" i="12"/>
  <c r="AM25" i="12" s="1"/>
  <c r="E317" i="8"/>
  <c r="M302" i="8"/>
  <c r="D437" i="8"/>
  <c r="R18" i="14"/>
  <c r="C457" i="8"/>
  <c r="D526" i="8"/>
  <c r="E510" i="8"/>
  <c r="Q459" i="8"/>
  <c r="O459" i="8"/>
  <c r="W418" i="12"/>
  <c r="AA418" i="12" s="1"/>
  <c r="X418" i="12"/>
  <c r="AB418" i="12" s="1"/>
  <c r="H349" i="8"/>
  <c r="P435" i="8"/>
  <c r="E237" i="8"/>
  <c r="AL83" i="12"/>
  <c r="AN83" i="12" s="1"/>
  <c r="AK83" i="12"/>
  <c r="AM83" i="12" s="1"/>
  <c r="S124" i="8"/>
  <c r="E288" i="8"/>
  <c r="C52" i="8"/>
  <c r="I484" i="8"/>
  <c r="S82" i="8"/>
  <c r="AK41" i="12"/>
  <c r="AM41" i="12" s="1"/>
  <c r="AL41" i="12"/>
  <c r="AN41" i="12" s="1"/>
  <c r="J293" i="8"/>
  <c r="R252" i="12"/>
  <c r="T79" i="12"/>
  <c r="AD79" i="12" s="1"/>
  <c r="F120" i="8"/>
  <c r="S79" i="12"/>
  <c r="AC79" i="12" s="1"/>
  <c r="G120" i="8"/>
  <c r="R36" i="14"/>
  <c r="M83" i="8"/>
  <c r="C150" i="8"/>
  <c r="M496" i="8"/>
  <c r="M334" i="8"/>
  <c r="E219" i="8"/>
  <c r="H164" i="8"/>
  <c r="Q314" i="8"/>
  <c r="O314" i="8"/>
  <c r="X273" i="12"/>
  <c r="W273" i="12"/>
  <c r="AA273" i="12" s="1"/>
  <c r="AG13" i="15"/>
  <c r="AH13" i="15"/>
  <c r="AJ13" i="15" s="1"/>
  <c r="AL27" i="15"/>
  <c r="AN27" i="15" s="1"/>
  <c r="AK27" i="15"/>
  <c r="AM27" i="15" s="1"/>
  <c r="R49" i="15"/>
  <c r="R106" i="3"/>
  <c r="D538" i="8"/>
  <c r="V170" i="12"/>
  <c r="Z170" i="12" s="1"/>
  <c r="N211" i="8"/>
  <c r="L211" i="8"/>
  <c r="U170" i="12"/>
  <c r="Y170" i="12" s="1"/>
  <c r="E552" i="8"/>
  <c r="U169" i="12"/>
  <c r="Y169" i="12" s="1"/>
  <c r="L210" i="8"/>
  <c r="N210" i="8"/>
  <c r="V169" i="12"/>
  <c r="Z169" i="12" s="1"/>
  <c r="V398" i="12"/>
  <c r="U398" i="12"/>
  <c r="Y398" i="12" s="1"/>
  <c r="L439" i="8"/>
  <c r="N439" i="8"/>
  <c r="T25" i="16"/>
  <c r="AD25" i="16" s="1"/>
  <c r="S25" i="16"/>
  <c r="AC25" i="16" s="1"/>
  <c r="H361" i="8"/>
  <c r="X9" i="3"/>
  <c r="AB9" i="3" s="1"/>
  <c r="W9" i="3"/>
  <c r="AA9" i="3" s="1"/>
  <c r="AG63" i="3"/>
  <c r="AI63" i="3" s="1"/>
  <c r="AH63" i="3"/>
  <c r="AJ63" i="3" s="1"/>
  <c r="AG12" i="14"/>
  <c r="AH12" i="14"/>
  <c r="AJ12" i="14" s="1"/>
  <c r="I100" i="8"/>
  <c r="S31" i="15"/>
  <c r="T31" i="15"/>
  <c r="AD31" i="15" s="1"/>
  <c r="E97" i="8"/>
  <c r="K476" i="8"/>
  <c r="J144" i="8"/>
  <c r="R103" i="12"/>
  <c r="E163" i="8"/>
  <c r="V338" i="12"/>
  <c r="Z338" i="12" s="1"/>
  <c r="U338" i="12"/>
  <c r="Y338" i="12" s="1"/>
  <c r="L379" i="8"/>
  <c r="N379" i="8"/>
  <c r="AL14" i="3"/>
  <c r="AN14" i="3" s="1"/>
  <c r="AK14" i="3"/>
  <c r="AM14" i="3" s="1"/>
  <c r="AH445" i="12"/>
  <c r="AJ445" i="12" s="1"/>
  <c r="AG445" i="12"/>
  <c r="R486" i="8"/>
  <c r="O413" i="8"/>
  <c r="Q413" i="8"/>
  <c r="X372" i="12"/>
  <c r="AB372" i="12" s="1"/>
  <c r="W372" i="12"/>
  <c r="AA372" i="12" s="1"/>
  <c r="E409" i="8"/>
  <c r="H214" i="8"/>
  <c r="R116" i="12"/>
  <c r="J157" i="8"/>
  <c r="L178" i="8"/>
  <c r="N178" i="8"/>
  <c r="U137" i="12"/>
  <c r="Y137" i="12" s="1"/>
  <c r="V137" i="12"/>
  <c r="D388" i="8"/>
  <c r="H435" i="8"/>
  <c r="S11" i="13"/>
  <c r="T11" i="13"/>
  <c r="AD11" i="13" s="1"/>
  <c r="C470" i="8"/>
  <c r="P229" i="8"/>
  <c r="H143" i="8"/>
  <c r="R33" i="12"/>
  <c r="J74" i="8"/>
  <c r="I220" i="8"/>
  <c r="I502" i="8"/>
  <c r="I509" i="8"/>
  <c r="Q276" i="8"/>
  <c r="W235" i="12"/>
  <c r="AA235" i="12" s="1"/>
  <c r="O276" i="8"/>
  <c r="X235" i="12"/>
  <c r="AB235" i="12" s="1"/>
  <c r="P448" i="8"/>
  <c r="AK366" i="12"/>
  <c r="AM366" i="12" s="1"/>
  <c r="S407" i="8"/>
  <c r="AL366" i="12"/>
  <c r="AN366" i="12" s="1"/>
  <c r="D74" i="8"/>
  <c r="F190" i="8"/>
  <c r="G190" i="8"/>
  <c r="T149" i="12"/>
  <c r="AD149" i="12" s="1"/>
  <c r="S149" i="12"/>
  <c r="AC149" i="12" s="1"/>
  <c r="K523" i="8"/>
  <c r="I85" i="8"/>
  <c r="C463" i="8"/>
  <c r="P235" i="8"/>
  <c r="K376" i="8"/>
  <c r="AK94" i="3"/>
  <c r="AM94" i="3" s="1"/>
  <c r="AL94" i="3"/>
  <c r="AN94" i="3" s="1"/>
  <c r="J381" i="8"/>
  <c r="R340" i="12"/>
  <c r="P475" i="8"/>
  <c r="D56" i="8"/>
  <c r="C277" i="8"/>
  <c r="H81" i="8"/>
  <c r="R348" i="12"/>
  <c r="J389" i="8"/>
  <c r="N312" i="8"/>
  <c r="V271" i="12"/>
  <c r="Z271" i="12" s="1"/>
  <c r="U271" i="12"/>
  <c r="Y271" i="12" s="1"/>
  <c r="L312" i="8"/>
  <c r="L375" i="8"/>
  <c r="U334" i="12"/>
  <c r="Y334" i="12" s="1"/>
  <c r="V334" i="12"/>
  <c r="N375" i="8"/>
  <c r="C268" i="8"/>
  <c r="E532" i="8"/>
  <c r="V360" i="12"/>
  <c r="Z360" i="12" s="1"/>
  <c r="L401" i="8"/>
  <c r="U360" i="12"/>
  <c r="Y360" i="12" s="1"/>
  <c r="N401" i="8"/>
  <c r="M75" i="8"/>
  <c r="M198" i="8"/>
  <c r="N366" i="8"/>
  <c r="L366" i="8"/>
  <c r="V325" i="12"/>
  <c r="Z325" i="12" s="1"/>
  <c r="U325" i="12"/>
  <c r="Y325" i="12" s="1"/>
  <c r="E183" i="8"/>
  <c r="AK163" i="12"/>
  <c r="AM163" i="12" s="1"/>
  <c r="AL163" i="12"/>
  <c r="AN163" i="12" s="1"/>
  <c r="S204" i="8"/>
  <c r="T86" i="12"/>
  <c r="AD86" i="12" s="1"/>
  <c r="G127" i="8"/>
  <c r="F127" i="8"/>
  <c r="S86" i="12"/>
  <c r="AC86" i="12" s="1"/>
  <c r="U35" i="15"/>
  <c r="Y35" i="15" s="1"/>
  <c r="V35" i="15"/>
  <c r="Z35" i="15" s="1"/>
  <c r="I398" i="8"/>
  <c r="K451" i="8"/>
  <c r="I533" i="8"/>
  <c r="H236" i="8"/>
  <c r="S361" i="12"/>
  <c r="AC361" i="12" s="1"/>
  <c r="F402" i="8"/>
  <c r="T361" i="12"/>
  <c r="AD361" i="12" s="1"/>
  <c r="G402" i="8"/>
  <c r="D209" i="8"/>
  <c r="T454" i="12"/>
  <c r="AD454" i="12" s="1"/>
  <c r="S454" i="12"/>
  <c r="AC454" i="12" s="1"/>
  <c r="F495" i="8"/>
  <c r="G495" i="8"/>
  <c r="N524" i="8"/>
  <c r="V483" i="12"/>
  <c r="Z483" i="12" s="1"/>
  <c r="L524" i="8"/>
  <c r="U483" i="12"/>
  <c r="Y483" i="12" s="1"/>
  <c r="C384" i="8"/>
  <c r="G229" i="8"/>
  <c r="S188" i="12"/>
  <c r="AC188" i="12" s="1"/>
  <c r="T188" i="12"/>
  <c r="AD188" i="12" s="1"/>
  <c r="F229" i="8"/>
  <c r="H59" i="8"/>
  <c r="H76" i="8"/>
  <c r="C529" i="8"/>
  <c r="T106" i="3"/>
  <c r="AD106" i="3" s="1"/>
  <c r="S106" i="3"/>
  <c r="S269" i="8"/>
  <c r="AK228" i="12"/>
  <c r="AM228" i="12" s="1"/>
  <c r="AL228" i="12"/>
  <c r="AN228" i="12" s="1"/>
  <c r="P537" i="8"/>
  <c r="H217" i="8"/>
  <c r="U65" i="15"/>
  <c r="Y65" i="15" s="1"/>
  <c r="V65" i="15"/>
  <c r="Z65" i="15" s="1"/>
  <c r="I391" i="8"/>
  <c r="D212" i="8"/>
  <c r="S303" i="12"/>
  <c r="AC303" i="12" s="1"/>
  <c r="G344" i="8"/>
  <c r="F344" i="8"/>
  <c r="T303" i="12"/>
  <c r="AD303" i="12" s="1"/>
  <c r="I299" i="8"/>
  <c r="H278" i="8"/>
  <c r="D450" i="8"/>
  <c r="R534" i="8"/>
  <c r="AH493" i="12"/>
  <c r="AJ493" i="12" s="1"/>
  <c r="AG493" i="12"/>
  <c r="AI493" i="12" s="1"/>
  <c r="E380" i="8"/>
  <c r="R177" i="12"/>
  <c r="J218" i="8"/>
  <c r="H219" i="8"/>
  <c r="AG8" i="14"/>
  <c r="AH8" i="14"/>
  <c r="AJ8" i="14" s="1"/>
  <c r="V244" i="12"/>
  <c r="Z244" i="12" s="1"/>
  <c r="L285" i="8"/>
  <c r="U244" i="12"/>
  <c r="Y244" i="12" s="1"/>
  <c r="N285" i="8"/>
  <c r="AL109" i="12"/>
  <c r="AN109" i="12" s="1"/>
  <c r="AK109" i="12"/>
  <c r="AM109" i="12" s="1"/>
  <c r="S150" i="8"/>
  <c r="C476" i="8"/>
  <c r="L546" i="8"/>
  <c r="V505" i="12"/>
  <c r="Z505" i="12" s="1"/>
  <c r="U505" i="12"/>
  <c r="Y505" i="12" s="1"/>
  <c r="N546" i="8"/>
  <c r="AH87" i="3"/>
  <c r="AJ87" i="3" s="1"/>
  <c r="AG87" i="3"/>
  <c r="Q433" i="8"/>
  <c r="W392" i="12"/>
  <c r="AA392" i="12" s="1"/>
  <c r="O433" i="8"/>
  <c r="X392" i="12"/>
  <c r="AH25" i="3"/>
  <c r="AJ25" i="3" s="1"/>
  <c r="AG25" i="3"/>
  <c r="AI25" i="3" s="1"/>
  <c r="E349" i="8"/>
  <c r="E551" i="8"/>
  <c r="J540" i="8"/>
  <c r="R499" i="12"/>
  <c r="V105" i="15"/>
  <c r="Z105" i="15" s="1"/>
  <c r="U105" i="15"/>
  <c r="Y105" i="15" s="1"/>
  <c r="W394" i="12"/>
  <c r="AA394" i="12" s="1"/>
  <c r="O435" i="8"/>
  <c r="X394" i="12"/>
  <c r="AB394" i="12" s="1"/>
  <c r="Q435" i="8"/>
  <c r="I379" i="8"/>
  <c r="AL57" i="15"/>
  <c r="AN57" i="15" s="1"/>
  <c r="AK57" i="15"/>
  <c r="AM57" i="15" s="1"/>
  <c r="S284" i="12"/>
  <c r="AC284" i="12" s="1"/>
  <c r="G325" i="8"/>
  <c r="T284" i="12"/>
  <c r="AD284" i="12" s="1"/>
  <c r="F325" i="8"/>
  <c r="T73" i="15"/>
  <c r="AD73" i="15" s="1"/>
  <c r="S73" i="15"/>
  <c r="AC73" i="15" s="1"/>
  <c r="G549" i="8"/>
  <c r="S508" i="12"/>
  <c r="AC508" i="12" s="1"/>
  <c r="T508" i="12"/>
  <c r="AD508" i="12" s="1"/>
  <c r="F549" i="8"/>
  <c r="D341" i="8"/>
  <c r="N345" i="8"/>
  <c r="L345" i="8"/>
  <c r="U304" i="12"/>
  <c r="Y304" i="12" s="1"/>
  <c r="V304" i="12"/>
  <c r="AG205" i="12"/>
  <c r="AI205" i="12" s="1"/>
  <c r="AH205" i="12"/>
  <c r="AJ205" i="12" s="1"/>
  <c r="R246" i="8"/>
  <c r="AH485" i="12"/>
  <c r="AJ485" i="12" s="1"/>
  <c r="AG485" i="12"/>
  <c r="AI485" i="12" s="1"/>
  <c r="R526" i="8"/>
  <c r="AG400" i="12"/>
  <c r="AI400" i="12" s="1"/>
  <c r="R441" i="8"/>
  <c r="AH400" i="12"/>
  <c r="AJ400" i="12" s="1"/>
  <c r="I132" i="8"/>
  <c r="H283" i="8"/>
  <c r="C309" i="8"/>
  <c r="M246" i="8"/>
  <c r="AK408" i="12"/>
  <c r="AM408" i="12" s="1"/>
  <c r="S449" i="8"/>
  <c r="AL408" i="12"/>
  <c r="AN408" i="12" s="1"/>
  <c r="S507" i="8"/>
  <c r="AK466" i="12"/>
  <c r="AM466" i="12" s="1"/>
  <c r="AL466" i="12"/>
  <c r="AN466" i="12" s="1"/>
  <c r="P93" i="8"/>
  <c r="AL480" i="12"/>
  <c r="AN480" i="12" s="1"/>
  <c r="S521" i="8"/>
  <c r="AK480" i="12"/>
  <c r="AM480" i="12" s="1"/>
  <c r="K414" i="8"/>
  <c r="V49" i="15"/>
  <c r="Z49" i="15" s="1"/>
  <c r="U49" i="15"/>
  <c r="Y49" i="15" s="1"/>
  <c r="U47" i="3"/>
  <c r="Y47" i="3" s="1"/>
  <c r="V47" i="3"/>
  <c r="Z47" i="3" s="1"/>
  <c r="H504" i="8"/>
  <c r="H154" i="8"/>
  <c r="P433" i="8"/>
  <c r="R21" i="13"/>
  <c r="L107" i="8"/>
  <c r="V66" i="12"/>
  <c r="Z66" i="12" s="1"/>
  <c r="U66" i="12"/>
  <c r="Y66" i="12" s="1"/>
  <c r="N107" i="8"/>
  <c r="I356" i="8"/>
  <c r="D178" i="8"/>
  <c r="AK393" i="12"/>
  <c r="AM393" i="12" s="1"/>
  <c r="AL393" i="12"/>
  <c r="AN393" i="12" s="1"/>
  <c r="S434" i="8"/>
  <c r="C155" i="8"/>
  <c r="H299" i="8"/>
  <c r="AH73" i="15"/>
  <c r="AJ73" i="15" s="1"/>
  <c r="AG73" i="15"/>
  <c r="U306" i="12"/>
  <c r="Y306" i="12" s="1"/>
  <c r="N347" i="8"/>
  <c r="L347" i="8"/>
  <c r="V306" i="12"/>
  <c r="Z306" i="12" s="1"/>
  <c r="M227" i="8"/>
  <c r="I58" i="8"/>
  <c r="R405" i="12"/>
  <c r="J446" i="8"/>
  <c r="AL86" i="15"/>
  <c r="AN86" i="15" s="1"/>
  <c r="AK86" i="15"/>
  <c r="AM86" i="15" s="1"/>
  <c r="P101" i="8"/>
  <c r="I178" i="8"/>
  <c r="I264" i="8"/>
  <c r="E461" i="8"/>
  <c r="I504" i="8"/>
  <c r="D76" i="8"/>
  <c r="T365" i="12"/>
  <c r="AD365" i="12" s="1"/>
  <c r="S365" i="12"/>
  <c r="F406" i="8"/>
  <c r="G406" i="8"/>
  <c r="AH29" i="15"/>
  <c r="AJ29" i="15" s="1"/>
  <c r="AG29" i="15"/>
  <c r="C510" i="8"/>
  <c r="C337" i="8"/>
  <c r="K495" i="8"/>
  <c r="AG23" i="16"/>
  <c r="AH23" i="16"/>
  <c r="AJ23" i="16" s="1"/>
  <c r="Q525" i="8"/>
  <c r="W484" i="12"/>
  <c r="AA484" i="12" s="1"/>
  <c r="X484" i="12"/>
  <c r="O525" i="8"/>
  <c r="I236" i="8"/>
  <c r="X19" i="16"/>
  <c r="W19" i="16"/>
  <c r="AA19" i="16" s="1"/>
  <c r="G385" i="8"/>
  <c r="T344" i="12"/>
  <c r="AD344" i="12" s="1"/>
  <c r="S344" i="12"/>
  <c r="AC344" i="12" s="1"/>
  <c r="F385" i="8"/>
  <c r="R60" i="12"/>
  <c r="J101" i="8"/>
  <c r="S271" i="12"/>
  <c r="AC271" i="12" s="1"/>
  <c r="F312" i="8"/>
  <c r="T271" i="12"/>
  <c r="AD271" i="12" s="1"/>
  <c r="G312" i="8"/>
  <c r="T26" i="16"/>
  <c r="AD26" i="16" s="1"/>
  <c r="S26" i="16"/>
  <c r="AC26" i="16" s="1"/>
  <c r="I412" i="8"/>
  <c r="T34" i="15"/>
  <c r="S34" i="15"/>
  <c r="AC34" i="15" s="1"/>
  <c r="P109" i="8"/>
  <c r="C308" i="8"/>
  <c r="F420" i="8"/>
  <c r="T379" i="12"/>
  <c r="AD379" i="12" s="1"/>
  <c r="S379" i="12"/>
  <c r="AC379" i="12" s="1"/>
  <c r="G420" i="8"/>
  <c r="O542" i="8"/>
  <c r="W501" i="12"/>
  <c r="AA501" i="12" s="1"/>
  <c r="Q542" i="8"/>
  <c r="X501" i="12"/>
  <c r="K456" i="8"/>
  <c r="K228" i="8"/>
  <c r="C265" i="8"/>
  <c r="S379" i="8"/>
  <c r="AL338" i="12"/>
  <c r="AK338" i="12"/>
  <c r="AM338" i="12" s="1"/>
  <c r="M103" i="8"/>
  <c r="R37" i="3"/>
  <c r="M475" i="8"/>
  <c r="O493" i="8"/>
  <c r="W452" i="12"/>
  <c r="AA452" i="12" s="1"/>
  <c r="Q493" i="8"/>
  <c r="X452" i="12"/>
  <c r="AB452" i="12" s="1"/>
  <c r="H125" i="8"/>
  <c r="AL27" i="14"/>
  <c r="AN27" i="14" s="1"/>
  <c r="AK27" i="14"/>
  <c r="AM27" i="14" s="1"/>
  <c r="H514" i="8"/>
  <c r="AL259" i="12"/>
  <c r="AN259" i="12" s="1"/>
  <c r="AK259" i="12"/>
  <c r="AM259" i="12" s="1"/>
  <c r="S300" i="8"/>
  <c r="AK409" i="12"/>
  <c r="AM409" i="12" s="1"/>
  <c r="AL409" i="12"/>
  <c r="AN409" i="12" s="1"/>
  <c r="S450" i="8"/>
  <c r="S384" i="12"/>
  <c r="AC384" i="12" s="1"/>
  <c r="T384" i="12"/>
  <c r="AD384" i="12" s="1"/>
  <c r="F425" i="8"/>
  <c r="G425" i="8"/>
  <c r="D443" i="8"/>
  <c r="D459" i="8"/>
  <c r="M154" i="8"/>
  <c r="C64" i="8"/>
  <c r="M549" i="8"/>
  <c r="R212" i="12"/>
  <c r="J253" i="8"/>
  <c r="M483" i="8"/>
  <c r="I490" i="8"/>
  <c r="R95" i="15"/>
  <c r="E492" i="8"/>
  <c r="AG167" i="12"/>
  <c r="R208" i="8"/>
  <c r="AH167" i="12"/>
  <c r="AJ167" i="12" s="1"/>
  <c r="C56" i="8"/>
  <c r="E106" i="8"/>
  <c r="T173" i="12"/>
  <c r="AD173" i="12" s="1"/>
  <c r="G214" i="8"/>
  <c r="F214" i="8"/>
  <c r="S173" i="12"/>
  <c r="AC173" i="12" s="1"/>
  <c r="D375" i="8"/>
  <c r="K83" i="8"/>
  <c r="X37" i="14"/>
  <c r="AB37" i="14" s="1"/>
  <c r="W37" i="14"/>
  <c r="AA37" i="14" s="1"/>
  <c r="V245" i="12"/>
  <c r="Z245" i="12" s="1"/>
  <c r="N286" i="8"/>
  <c r="U245" i="12"/>
  <c r="Y245" i="12" s="1"/>
  <c r="L286" i="8"/>
  <c r="R20" i="16"/>
  <c r="C257" i="8"/>
  <c r="J71" i="8"/>
  <c r="R30" i="12"/>
  <c r="AK388" i="12"/>
  <c r="AM388" i="12" s="1"/>
  <c r="AL388" i="12"/>
  <c r="AN388" i="12" s="1"/>
  <c r="S429" i="8"/>
  <c r="I362" i="8"/>
  <c r="P527" i="8"/>
  <c r="K152" i="8"/>
  <c r="H534" i="8"/>
  <c r="X198" i="12"/>
  <c r="AB198" i="12" s="1"/>
  <c r="W198" i="12"/>
  <c r="AA198" i="12" s="1"/>
  <c r="O239" i="8"/>
  <c r="Q239" i="8"/>
  <c r="U49" i="12"/>
  <c r="Y49" i="12" s="1"/>
  <c r="L90" i="8"/>
  <c r="N90" i="8"/>
  <c r="V49" i="12"/>
  <c r="Z49" i="12" s="1"/>
  <c r="AG50" i="3"/>
  <c r="AI50" i="3" s="1"/>
  <c r="AH50" i="3"/>
  <c r="AJ50" i="3" s="1"/>
  <c r="E272" i="8"/>
  <c r="C383" i="8"/>
  <c r="S112" i="8"/>
  <c r="AK71" i="12"/>
  <c r="AM71" i="12" s="1"/>
  <c r="AL71" i="12"/>
  <c r="AN71" i="12" s="1"/>
  <c r="J131" i="8"/>
  <c r="R90" i="12"/>
  <c r="U441" i="12"/>
  <c r="Y441" i="12" s="1"/>
  <c r="V441" i="12"/>
  <c r="Z441" i="12" s="1"/>
  <c r="N482" i="8"/>
  <c r="L482" i="8"/>
  <c r="AG17" i="16"/>
  <c r="AH17" i="16"/>
  <c r="AJ17" i="16" s="1"/>
  <c r="G450" i="8"/>
  <c r="S409" i="12"/>
  <c r="AC409" i="12" s="1"/>
  <c r="F450" i="8"/>
  <c r="T409" i="12"/>
  <c r="AD409" i="12" s="1"/>
  <c r="D286" i="8"/>
  <c r="AL430" i="12"/>
  <c r="AN430" i="12" s="1"/>
  <c r="AK430" i="12"/>
  <c r="AM430" i="12" s="1"/>
  <c r="S471" i="8"/>
  <c r="P149" i="8"/>
  <c r="R223" i="12"/>
  <c r="J264" i="8"/>
  <c r="R56" i="15"/>
  <c r="N184" i="8"/>
  <c r="L184" i="8"/>
  <c r="U143" i="12"/>
  <c r="Y143" i="12" s="1"/>
  <c r="V143" i="12"/>
  <c r="Z143" i="12" s="1"/>
  <c r="D456" i="8"/>
  <c r="K503" i="8"/>
  <c r="R74" i="3"/>
  <c r="M281" i="8"/>
  <c r="K336" i="8"/>
  <c r="T104" i="15"/>
  <c r="AD104" i="15" s="1"/>
  <c r="S104" i="15"/>
  <c r="AK17" i="14"/>
  <c r="AM17" i="14" s="1"/>
  <c r="AL17" i="14"/>
  <c r="AN17" i="14" s="1"/>
  <c r="I88" i="8"/>
  <c r="I444" i="8"/>
  <c r="H463" i="8"/>
  <c r="K249" i="8"/>
  <c r="AG89" i="12"/>
  <c r="R130" i="8"/>
  <c r="AH89" i="12"/>
  <c r="AJ89" i="12" s="1"/>
  <c r="R408" i="12"/>
  <c r="J449" i="8"/>
  <c r="T251" i="12"/>
  <c r="AD251" i="12" s="1"/>
  <c r="S251" i="12"/>
  <c r="G292" i="8"/>
  <c r="F292" i="8"/>
  <c r="W39" i="15"/>
  <c r="AA39" i="15" s="1"/>
  <c r="X39" i="15"/>
  <c r="AB39" i="15" s="1"/>
  <c r="Q71" i="8"/>
  <c r="W30" i="12"/>
  <c r="AA30" i="12" s="1"/>
  <c r="O71" i="8"/>
  <c r="X30" i="12"/>
  <c r="AB30" i="12" s="1"/>
  <c r="R297" i="12"/>
  <c r="J338" i="8"/>
  <c r="AH59" i="12"/>
  <c r="AJ59" i="12" s="1"/>
  <c r="R100" i="8"/>
  <c r="AG59" i="12"/>
  <c r="AI59" i="12" s="1"/>
  <c r="H444" i="8"/>
  <c r="P265" i="8"/>
  <c r="H258" i="8"/>
  <c r="E303" i="8"/>
  <c r="AH17" i="3"/>
  <c r="AJ17" i="3" s="1"/>
  <c r="AG17" i="3"/>
  <c r="AI17" i="3" s="1"/>
  <c r="S90" i="15"/>
  <c r="AC90" i="15" s="1"/>
  <c r="T90" i="15"/>
  <c r="AD90" i="15" s="1"/>
  <c r="AK269" i="12"/>
  <c r="AM269" i="12" s="1"/>
  <c r="S310" i="8"/>
  <c r="AL269" i="12"/>
  <c r="AN269" i="12" s="1"/>
  <c r="Q469" i="8"/>
  <c r="X428" i="12"/>
  <c r="AB428" i="12" s="1"/>
  <c r="O469" i="8"/>
  <c r="W428" i="12"/>
  <c r="AA428" i="12" s="1"/>
  <c r="W97" i="12"/>
  <c r="AA97" i="12" s="1"/>
  <c r="O138" i="8"/>
  <c r="X97" i="12"/>
  <c r="AB97" i="12" s="1"/>
  <c r="Q138" i="8"/>
  <c r="S77" i="3"/>
  <c r="T77" i="3"/>
  <c r="AD77" i="3" s="1"/>
  <c r="C235" i="8"/>
  <c r="AK18" i="13"/>
  <c r="AM18" i="13" s="1"/>
  <c r="AL18" i="13"/>
  <c r="AN18" i="13" s="1"/>
  <c r="D494" i="8"/>
  <c r="U93" i="15"/>
  <c r="Y93" i="15" s="1"/>
  <c r="V93" i="15"/>
  <c r="Z93" i="15" s="1"/>
  <c r="M78" i="8"/>
  <c r="F330" i="8"/>
  <c r="G330" i="8"/>
  <c r="S289" i="12"/>
  <c r="T289" i="12"/>
  <c r="AD289" i="12" s="1"/>
  <c r="AK143" i="12"/>
  <c r="AM143" i="12" s="1"/>
  <c r="AL143" i="12"/>
  <c r="AN143" i="12" s="1"/>
  <c r="S184" i="8"/>
  <c r="AK346" i="12"/>
  <c r="AM346" i="12" s="1"/>
  <c r="S387" i="8"/>
  <c r="AL346" i="12"/>
  <c r="AN346" i="12" s="1"/>
  <c r="G162" i="8"/>
  <c r="F162" i="8"/>
  <c r="S121" i="12"/>
  <c r="T121" i="12"/>
  <c r="AD121" i="12" s="1"/>
  <c r="U508" i="12"/>
  <c r="Y508" i="12" s="1"/>
  <c r="V508" i="12"/>
  <c r="Z508" i="12" s="1"/>
  <c r="N549" i="8"/>
  <c r="L549" i="8"/>
  <c r="D199" i="8"/>
  <c r="U358" i="12"/>
  <c r="Y358" i="12" s="1"/>
  <c r="N399" i="8"/>
  <c r="L399" i="8"/>
  <c r="V358" i="12"/>
  <c r="Z358" i="12" s="1"/>
  <c r="R105" i="12"/>
  <c r="J146" i="8"/>
  <c r="P523" i="8"/>
  <c r="I382" i="8"/>
  <c r="P291" i="8"/>
  <c r="P420" i="8"/>
  <c r="K493" i="8"/>
  <c r="K551" i="8"/>
  <c r="J108" i="8"/>
  <c r="R67" i="12"/>
  <c r="AK354" i="12"/>
  <c r="AM354" i="12" s="1"/>
  <c r="AL354" i="12"/>
  <c r="AN354" i="12" s="1"/>
  <c r="S395" i="8"/>
  <c r="AH106" i="3"/>
  <c r="AJ106" i="3" s="1"/>
  <c r="AG106" i="3"/>
  <c r="AI106" i="3" s="1"/>
  <c r="V54" i="3"/>
  <c r="Z54" i="3" s="1"/>
  <c r="U54" i="3"/>
  <c r="Y54" i="3" s="1"/>
  <c r="AK62" i="12"/>
  <c r="AM62" i="12" s="1"/>
  <c r="S103" i="8"/>
  <c r="AL62" i="12"/>
  <c r="AN62" i="12" s="1"/>
  <c r="P73" i="8"/>
  <c r="X436" i="12"/>
  <c r="AB436" i="12" s="1"/>
  <c r="Q477" i="8"/>
  <c r="O477" i="8"/>
  <c r="W436" i="12"/>
  <c r="AA436" i="12" s="1"/>
  <c r="AK152" i="12"/>
  <c r="AM152" i="12" s="1"/>
  <c r="S193" i="8"/>
  <c r="AL152" i="12"/>
  <c r="AN152" i="12" s="1"/>
  <c r="K330" i="8"/>
  <c r="W21" i="15"/>
  <c r="AA21" i="15" s="1"/>
  <c r="X21" i="15"/>
  <c r="AB21" i="15" s="1"/>
  <c r="D78" i="8"/>
  <c r="T88" i="3"/>
  <c r="AD88" i="3" s="1"/>
  <c r="S88" i="3"/>
  <c r="V25" i="3"/>
  <c r="Z25" i="3" s="1"/>
  <c r="U25" i="3"/>
  <c r="Y25" i="3" s="1"/>
  <c r="W22" i="14"/>
  <c r="AA22" i="14" s="1"/>
  <c r="X22" i="14"/>
  <c r="V390" i="12"/>
  <c r="Z390" i="12" s="1"/>
  <c r="N431" i="8"/>
  <c r="L431" i="8"/>
  <c r="U390" i="12"/>
  <c r="Y390" i="12" s="1"/>
  <c r="T31" i="3"/>
  <c r="AD31" i="3" s="1"/>
  <c r="S31" i="3"/>
  <c r="AC31" i="3" s="1"/>
  <c r="D142" i="8"/>
  <c r="J516" i="8"/>
  <c r="R475" i="12"/>
  <c r="W365" i="12"/>
  <c r="AA365" i="12" s="1"/>
  <c r="X365" i="12"/>
  <c r="O406" i="8"/>
  <c r="Q406" i="8"/>
  <c r="AK127" i="12"/>
  <c r="AM127" i="12" s="1"/>
  <c r="S168" i="8"/>
  <c r="AL127" i="12"/>
  <c r="AN127" i="12" s="1"/>
  <c r="R93" i="15"/>
  <c r="S229" i="8"/>
  <c r="AL188" i="12"/>
  <c r="AN188" i="12" s="1"/>
  <c r="AK188" i="12"/>
  <c r="AM188" i="12" s="1"/>
  <c r="R309" i="12"/>
  <c r="J350" i="8"/>
  <c r="I419" i="8"/>
  <c r="E540" i="8"/>
  <c r="AL149" i="12"/>
  <c r="AN149" i="12" s="1"/>
  <c r="S190" i="8"/>
  <c r="AK149" i="12"/>
  <c r="AM149" i="12" s="1"/>
  <c r="E528" i="8"/>
  <c r="R66" i="3"/>
  <c r="R163" i="12"/>
  <c r="J204" i="8"/>
  <c r="AH89" i="3"/>
  <c r="AJ89" i="3" s="1"/>
  <c r="AG89" i="3"/>
  <c r="U61" i="3"/>
  <c r="Y61" i="3" s="1"/>
  <c r="V61" i="3"/>
  <c r="AH161" i="12"/>
  <c r="AJ161" i="12" s="1"/>
  <c r="AG161" i="12"/>
  <c r="AI161" i="12" s="1"/>
  <c r="R202" i="8"/>
  <c r="R378" i="8"/>
  <c r="AH337" i="12"/>
  <c r="AJ337" i="12" s="1"/>
  <c r="AG337" i="12"/>
  <c r="AI337" i="12" s="1"/>
  <c r="C506" i="8"/>
  <c r="R315" i="8"/>
  <c r="AG274" i="12"/>
  <c r="AH274" i="12"/>
  <c r="AJ274" i="12" s="1"/>
  <c r="I333" i="8"/>
  <c r="E542" i="8"/>
  <c r="I212" i="8"/>
  <c r="M280" i="8"/>
  <c r="AG32" i="15"/>
  <c r="AH32" i="15"/>
  <c r="AJ32" i="15" s="1"/>
  <c r="X307" i="12"/>
  <c r="AB307" i="12" s="1"/>
  <c r="W307" i="12"/>
  <c r="AA307" i="12" s="1"/>
  <c r="Q348" i="8"/>
  <c r="O348" i="8"/>
  <c r="AH162" i="12"/>
  <c r="AJ162" i="12" s="1"/>
  <c r="R203" i="8"/>
  <c r="AG162" i="12"/>
  <c r="K263" i="8"/>
  <c r="F210" i="8"/>
  <c r="T169" i="12"/>
  <c r="AD169" i="12" s="1"/>
  <c r="S169" i="12"/>
  <c r="AC169" i="12" s="1"/>
  <c r="G210" i="8"/>
  <c r="I147" i="8"/>
  <c r="M162" i="8"/>
  <c r="E220" i="8"/>
  <c r="E394" i="8"/>
  <c r="R43" i="15"/>
  <c r="N200" i="8"/>
  <c r="U159" i="12"/>
  <c r="Y159" i="12" s="1"/>
  <c r="L200" i="8"/>
  <c r="V159" i="12"/>
  <c r="Z159" i="12" s="1"/>
  <c r="P396" i="8"/>
  <c r="E235" i="8"/>
  <c r="AK247" i="12"/>
  <c r="AM247" i="12" s="1"/>
  <c r="AL247" i="12"/>
  <c r="AN247" i="12" s="1"/>
  <c r="S288" i="8"/>
  <c r="K110" i="8"/>
  <c r="I399" i="8"/>
  <c r="O157" i="8"/>
  <c r="Q157" i="8"/>
  <c r="X116" i="12"/>
  <c r="W116" i="12"/>
  <c r="AA116" i="12" s="1"/>
  <c r="R492" i="8"/>
  <c r="AH451" i="12"/>
  <c r="AJ451" i="12" s="1"/>
  <c r="AG451" i="12"/>
  <c r="I129" i="8"/>
  <c r="W155" i="12"/>
  <c r="AA155" i="12" s="1"/>
  <c r="Q196" i="8"/>
  <c r="X155" i="12"/>
  <c r="AB155" i="12" s="1"/>
  <c r="O196" i="8"/>
  <c r="E377" i="8"/>
  <c r="N487" i="8"/>
  <c r="U446" i="12"/>
  <c r="Y446" i="12" s="1"/>
  <c r="V446" i="12"/>
  <c r="Z446" i="12" s="1"/>
  <c r="L487" i="8"/>
  <c r="AK134" i="12"/>
  <c r="AM134" i="12" s="1"/>
  <c r="AL134" i="12"/>
  <c r="AN134" i="12" s="1"/>
  <c r="S175" i="8"/>
  <c r="S68" i="8"/>
  <c r="AK27" i="12"/>
  <c r="AM27" i="12" s="1"/>
  <c r="AL27" i="12"/>
  <c r="AN27" i="12" s="1"/>
  <c r="AK230" i="12"/>
  <c r="AM230" i="12" s="1"/>
  <c r="AL230" i="12"/>
  <c r="AN230" i="12" s="1"/>
  <c r="S271" i="8"/>
  <c r="S190" i="12"/>
  <c r="AC190" i="12" s="1"/>
  <c r="F231" i="8"/>
  <c r="T190" i="12"/>
  <c r="AD190" i="12" s="1"/>
  <c r="G231" i="8"/>
  <c r="I401" i="8"/>
  <c r="AL43" i="14"/>
  <c r="AN43" i="14" s="1"/>
  <c r="AK43" i="14"/>
  <c r="AM43" i="14" s="1"/>
  <c r="I372" i="8"/>
  <c r="T54" i="12"/>
  <c r="AD54" i="12" s="1"/>
  <c r="F95" i="8"/>
  <c r="G95" i="8"/>
  <c r="S54" i="12"/>
  <c r="AC54" i="12" s="1"/>
  <c r="O111" i="8"/>
  <c r="X70" i="12"/>
  <c r="Q111" i="8"/>
  <c r="W70" i="12"/>
  <c r="AA70" i="12" s="1"/>
  <c r="D270" i="8"/>
  <c r="T13" i="12"/>
  <c r="AD13" i="12" s="1"/>
  <c r="F54" i="8"/>
  <c r="S13" i="12"/>
  <c r="G54" i="8"/>
  <c r="P497" i="8"/>
  <c r="P138" i="8"/>
  <c r="AK78" i="12"/>
  <c r="AM78" i="12" s="1"/>
  <c r="AL78" i="12"/>
  <c r="AN78" i="12" s="1"/>
  <c r="S119" i="8"/>
  <c r="L443" i="8"/>
  <c r="U402" i="12"/>
  <c r="Y402" i="12" s="1"/>
  <c r="V402" i="12"/>
  <c r="Z402" i="12" s="1"/>
  <c r="N443" i="8"/>
  <c r="G98" i="8"/>
  <c r="S57" i="12"/>
  <c r="AC57" i="12" s="1"/>
  <c r="T57" i="12"/>
  <c r="AD57" i="12" s="1"/>
  <c r="F98" i="8"/>
  <c r="R9" i="12"/>
  <c r="J50" i="8"/>
  <c r="T81" i="12"/>
  <c r="AD81" i="12" s="1"/>
  <c r="S81" i="12"/>
  <c r="F122" i="8"/>
  <c r="G122" i="8"/>
  <c r="M59" i="8"/>
  <c r="K86" i="8"/>
  <c r="R22" i="12"/>
  <c r="J63" i="8"/>
  <c r="AK46" i="15"/>
  <c r="AM46" i="15" s="1"/>
  <c r="AL46" i="15"/>
  <c r="AN46" i="15" s="1"/>
  <c r="S419" i="8"/>
  <c r="AL378" i="12"/>
  <c r="AN378" i="12" s="1"/>
  <c r="AK378" i="12"/>
  <c r="AM378" i="12" s="1"/>
  <c r="U432" i="12"/>
  <c r="Y432" i="12" s="1"/>
  <c r="N473" i="8"/>
  <c r="L473" i="8"/>
  <c r="V432" i="12"/>
  <c r="Q514" i="8"/>
  <c r="W473" i="12"/>
  <c r="AA473" i="12" s="1"/>
  <c r="X473" i="12"/>
  <c r="AB473" i="12" s="1"/>
  <c r="O514" i="8"/>
  <c r="P353" i="8"/>
  <c r="E227" i="8"/>
  <c r="D55" i="8"/>
  <c r="J408" i="8"/>
  <c r="R367" i="12"/>
  <c r="E87" i="8"/>
  <c r="S98" i="15"/>
  <c r="AC98" i="15" s="1"/>
  <c r="T98" i="15"/>
  <c r="AD98" i="15" s="1"/>
  <c r="AK10" i="3"/>
  <c r="AM10" i="3" s="1"/>
  <c r="AL10" i="3"/>
  <c r="D133" i="8"/>
  <c r="I417" i="8"/>
  <c r="H452" i="8"/>
  <c r="R183" i="12"/>
  <c r="J224" i="8"/>
  <c r="M531" i="8"/>
  <c r="E156" i="8"/>
  <c r="E438" i="8"/>
  <c r="C183" i="8"/>
  <c r="H165" i="8"/>
  <c r="AG260" i="12"/>
  <c r="R301" i="8"/>
  <c r="AH260" i="12"/>
  <c r="AJ260" i="12" s="1"/>
  <c r="C447" i="8"/>
  <c r="E389" i="8"/>
  <c r="AL96" i="3"/>
  <c r="AN96" i="3" s="1"/>
  <c r="AK96" i="3"/>
  <c r="AM96" i="3" s="1"/>
  <c r="O101" i="8"/>
  <c r="Q101" i="8"/>
  <c r="W60" i="12"/>
  <c r="AA60" i="12" s="1"/>
  <c r="X60" i="12"/>
  <c r="AB60" i="12" s="1"/>
  <c r="K477" i="8"/>
  <c r="P416" i="8"/>
  <c r="E123" i="8"/>
  <c r="D506" i="8"/>
  <c r="U97" i="12"/>
  <c r="Y97" i="12" s="1"/>
  <c r="V97" i="12"/>
  <c r="Z97" i="12" s="1"/>
  <c r="N138" i="8"/>
  <c r="L138" i="8"/>
  <c r="AL239" i="12"/>
  <c r="AN239" i="12" s="1"/>
  <c r="S280" i="8"/>
  <c r="AK239" i="12"/>
  <c r="AM239" i="12" s="1"/>
  <c r="K506" i="8"/>
  <c r="U16" i="14"/>
  <c r="Y16" i="14" s="1"/>
  <c r="V16" i="14"/>
  <c r="K444" i="8"/>
  <c r="H417" i="8"/>
  <c r="V16" i="13"/>
  <c r="Z16" i="13" s="1"/>
  <c r="U16" i="13"/>
  <c r="Y16" i="13" s="1"/>
  <c r="U34" i="15"/>
  <c r="Y34" i="15" s="1"/>
  <c r="V34" i="15"/>
  <c r="D228" i="8"/>
  <c r="U52" i="15"/>
  <c r="Y52" i="15" s="1"/>
  <c r="V52" i="15"/>
  <c r="Z52" i="15" s="1"/>
  <c r="P340" i="8"/>
  <c r="M126" i="8"/>
  <c r="T87" i="15"/>
  <c r="AD87" i="15" s="1"/>
  <c r="S87" i="15"/>
  <c r="AC87" i="15" s="1"/>
  <c r="K54" i="8"/>
  <c r="AK252" i="12"/>
  <c r="AM252" i="12" s="1"/>
  <c r="AL252" i="12"/>
  <c r="AN252" i="12" s="1"/>
  <c r="S293" i="8"/>
  <c r="R19" i="3"/>
  <c r="R173" i="8"/>
  <c r="AG132" i="12"/>
  <c r="AI132" i="12" s="1"/>
  <c r="AH132" i="12"/>
  <c r="AJ132" i="12" s="1"/>
  <c r="P275" i="8"/>
  <c r="J410" i="8"/>
  <c r="R369" i="12"/>
  <c r="J341" i="8"/>
  <c r="R300" i="12"/>
  <c r="V96" i="15"/>
  <c r="Z96" i="15" s="1"/>
  <c r="U96" i="15"/>
  <c r="Y96" i="15" s="1"/>
  <c r="AL171" i="12"/>
  <c r="AN171" i="12" s="1"/>
  <c r="S212" i="8"/>
  <c r="AK171" i="12"/>
  <c r="AM171" i="12" s="1"/>
  <c r="C177" i="8"/>
  <c r="R71" i="15"/>
  <c r="D462" i="8"/>
  <c r="AH94" i="15"/>
  <c r="AJ94" i="15" s="1"/>
  <c r="AG94" i="15"/>
  <c r="X417" i="12"/>
  <c r="AB417" i="12" s="1"/>
  <c r="Q458" i="8"/>
  <c r="O458" i="8"/>
  <c r="W417" i="12"/>
  <c r="AA417" i="12" s="1"/>
  <c r="N529" i="8"/>
  <c r="V488" i="12"/>
  <c r="U488" i="12"/>
  <c r="Y488" i="12" s="1"/>
  <c r="L529" i="8"/>
  <c r="H194" i="8"/>
  <c r="S44" i="15"/>
  <c r="AC44" i="15" s="1"/>
  <c r="T44" i="15"/>
  <c r="AD44" i="15" s="1"/>
  <c r="K187" i="8"/>
  <c r="C125" i="8"/>
  <c r="C76" i="8"/>
  <c r="E252" i="8"/>
  <c r="D365" i="8"/>
  <c r="S45" i="14"/>
  <c r="AC45" i="14" s="1"/>
  <c r="T45" i="14"/>
  <c r="AD45" i="14" s="1"/>
  <c r="AH131" i="12"/>
  <c r="AJ131" i="12" s="1"/>
  <c r="AG131" i="12"/>
  <c r="AI131" i="12" s="1"/>
  <c r="R172" i="8"/>
  <c r="X38" i="14"/>
  <c r="AB38" i="14" s="1"/>
  <c r="W38" i="14"/>
  <c r="AA38" i="14" s="1"/>
  <c r="X460" i="12"/>
  <c r="AB460" i="12" s="1"/>
  <c r="O501" i="8"/>
  <c r="Q501" i="8"/>
  <c r="W460" i="12"/>
  <c r="AA460" i="12" s="1"/>
  <c r="D402" i="8"/>
  <c r="M379" i="8"/>
  <c r="K236" i="8"/>
  <c r="H357" i="8"/>
  <c r="AL20" i="3"/>
  <c r="AN20" i="3" s="1"/>
  <c r="AK20" i="3"/>
  <c r="AM20" i="3" s="1"/>
  <c r="R51" i="12"/>
  <c r="J92" i="8"/>
  <c r="P141" i="8"/>
  <c r="AH476" i="12"/>
  <c r="AJ476" i="12" s="1"/>
  <c r="AG476" i="12"/>
  <c r="R517" i="8"/>
  <c r="C431" i="8"/>
  <c r="E319" i="8"/>
  <c r="M279" i="8"/>
  <c r="E352" i="8"/>
  <c r="D303" i="8"/>
  <c r="L326" i="8"/>
  <c r="U285" i="12"/>
  <c r="Y285" i="12" s="1"/>
  <c r="V285" i="12"/>
  <c r="N326" i="8"/>
  <c r="V23" i="13"/>
  <c r="Z23" i="13" s="1"/>
  <c r="U23" i="13"/>
  <c r="Y23" i="13" s="1"/>
  <c r="C217" i="8"/>
  <c r="D441" i="8"/>
  <c r="N188" i="8"/>
  <c r="V147" i="12"/>
  <c r="Z147" i="12" s="1"/>
  <c r="L188" i="8"/>
  <c r="U147" i="12"/>
  <c r="Y147" i="12" s="1"/>
  <c r="Q177" i="8"/>
  <c r="X136" i="12"/>
  <c r="AB136" i="12" s="1"/>
  <c r="W136" i="12"/>
  <c r="AA136" i="12" s="1"/>
  <c r="O177" i="8"/>
  <c r="P178" i="8"/>
  <c r="H119" i="8"/>
  <c r="D174" i="8"/>
  <c r="R166" i="8"/>
  <c r="AG125" i="12"/>
  <c r="AI125" i="12" s="1"/>
  <c r="AH125" i="12"/>
  <c r="AJ125" i="12" s="1"/>
  <c r="C54" i="8"/>
  <c r="I413" i="8"/>
  <c r="AL95" i="3"/>
  <c r="AN95" i="3" s="1"/>
  <c r="AK95" i="3"/>
  <c r="AM95" i="3" s="1"/>
  <c r="AL187" i="12"/>
  <c r="AK187" i="12"/>
  <c r="AM187" i="12" s="1"/>
  <c r="S228" i="8"/>
  <c r="P512" i="8"/>
  <c r="AG426" i="12"/>
  <c r="AH426" i="12"/>
  <c r="AJ426" i="12" s="1"/>
  <c r="R467" i="8"/>
  <c r="K463" i="8"/>
  <c r="T484" i="12"/>
  <c r="AD484" i="12" s="1"/>
  <c r="G525" i="8"/>
  <c r="S484" i="12"/>
  <c r="AC484" i="12" s="1"/>
  <c r="F525" i="8"/>
  <c r="K233" i="8"/>
  <c r="Q60" i="8"/>
  <c r="O60" i="8"/>
  <c r="W19" i="12"/>
  <c r="AA19" i="12" s="1"/>
  <c r="X19" i="12"/>
  <c r="AB19" i="12" s="1"/>
  <c r="M339" i="8"/>
  <c r="H470" i="8"/>
  <c r="E198" i="8"/>
  <c r="F100" i="8"/>
  <c r="G100" i="8"/>
  <c r="S59" i="12"/>
  <c r="AC59" i="12" s="1"/>
  <c r="T59" i="12"/>
  <c r="AD59" i="12" s="1"/>
  <c r="AL441" i="12"/>
  <c r="AN441" i="12" s="1"/>
  <c r="S482" i="8"/>
  <c r="AK441" i="12"/>
  <c r="AM441" i="12" s="1"/>
  <c r="S324" i="8"/>
  <c r="AL283" i="12"/>
  <c r="AN283" i="12" s="1"/>
  <c r="AK283" i="12"/>
  <c r="AM283" i="12" s="1"/>
  <c r="E439" i="8"/>
  <c r="H247" i="8"/>
  <c r="C393" i="8"/>
  <c r="R168" i="12"/>
  <c r="J209" i="8"/>
  <c r="H461" i="8"/>
  <c r="I161" i="8"/>
  <c r="O131" i="8"/>
  <c r="Q131" i="8"/>
  <c r="W90" i="12"/>
  <c r="AA90" i="12" s="1"/>
  <c r="X90" i="12"/>
  <c r="R17" i="14"/>
  <c r="I60" i="8"/>
  <c r="D154" i="8"/>
  <c r="I520" i="8"/>
  <c r="W421" i="12"/>
  <c r="AA421" i="12" s="1"/>
  <c r="Q462" i="8"/>
  <c r="O462" i="8"/>
  <c r="X421" i="12"/>
  <c r="AB421" i="12" s="1"/>
  <c r="X80" i="3"/>
  <c r="AB80" i="3" s="1"/>
  <c r="W80" i="3"/>
  <c r="AA80" i="3" s="1"/>
  <c r="AL212" i="12"/>
  <c r="AN212" i="12" s="1"/>
  <c r="S253" i="8"/>
  <c r="AK212" i="12"/>
  <c r="AM212" i="12" s="1"/>
  <c r="X341" i="12"/>
  <c r="AB341" i="12" s="1"/>
  <c r="W341" i="12"/>
  <c r="AA341" i="12" s="1"/>
  <c r="O382" i="8"/>
  <c r="Q382" i="8"/>
  <c r="S56" i="12"/>
  <c r="AC56" i="12" s="1"/>
  <c r="F97" i="8"/>
  <c r="T56" i="12"/>
  <c r="AD56" i="12" s="1"/>
  <c r="G97" i="8"/>
  <c r="AL17" i="3"/>
  <c r="AN17" i="3" s="1"/>
  <c r="AK17" i="3"/>
  <c r="AM17" i="3" s="1"/>
  <c r="AH84" i="12"/>
  <c r="AJ84" i="12" s="1"/>
  <c r="AG84" i="12"/>
  <c r="AI84" i="12" s="1"/>
  <c r="R125" i="8"/>
  <c r="R414" i="8"/>
  <c r="AG373" i="12"/>
  <c r="AH373" i="12"/>
  <c r="AJ373" i="12" s="1"/>
  <c r="AG245" i="12"/>
  <c r="AI245" i="12" s="1"/>
  <c r="R286" i="8"/>
  <c r="AH245" i="12"/>
  <c r="AJ245" i="12" s="1"/>
  <c r="AH175" i="12"/>
  <c r="AJ175" i="12" s="1"/>
  <c r="AG175" i="12"/>
  <c r="R216" i="8"/>
  <c r="AH505" i="12"/>
  <c r="AJ505" i="12" s="1"/>
  <c r="R546" i="8"/>
  <c r="AG505" i="12"/>
  <c r="AI505" i="12" s="1"/>
  <c r="V74" i="15"/>
  <c r="Z74" i="15" s="1"/>
  <c r="U74" i="15"/>
  <c r="Y74" i="15" s="1"/>
  <c r="C139" i="8"/>
  <c r="O66" i="8"/>
  <c r="Q66" i="8"/>
  <c r="W25" i="12"/>
  <c r="AA25" i="12" s="1"/>
  <c r="X25" i="12"/>
  <c r="AB25" i="12" s="1"/>
  <c r="AL100" i="15"/>
  <c r="AK100" i="15"/>
  <c r="AM100" i="15" s="1"/>
  <c r="AH10" i="3"/>
  <c r="AJ10" i="3" s="1"/>
  <c r="AG10" i="3"/>
  <c r="K333" i="8"/>
  <c r="S394" i="8"/>
  <c r="AL353" i="12"/>
  <c r="AN353" i="12" s="1"/>
  <c r="AK353" i="12"/>
  <c r="AM353" i="12" s="1"/>
  <c r="K284" i="8"/>
  <c r="G194" i="8"/>
  <c r="F194" i="8"/>
  <c r="S153" i="12"/>
  <c r="AC153" i="12" s="1"/>
  <c r="T153" i="12"/>
  <c r="AD153" i="12" s="1"/>
  <c r="AH199" i="12"/>
  <c r="AJ199" i="12" s="1"/>
  <c r="AG199" i="12"/>
  <c r="AI199" i="12" s="1"/>
  <c r="R240" i="8"/>
  <c r="J273" i="8"/>
  <c r="R232" i="12"/>
  <c r="I524" i="8"/>
  <c r="AG40" i="14"/>
  <c r="AI40" i="14" s="1"/>
  <c r="AH40" i="14"/>
  <c r="AJ40" i="14" s="1"/>
  <c r="AG112" i="12"/>
  <c r="AI112" i="12" s="1"/>
  <c r="AH112" i="12"/>
  <c r="AJ112" i="12" s="1"/>
  <c r="R153" i="8"/>
  <c r="D478" i="8"/>
  <c r="R63" i="15"/>
  <c r="R27" i="13"/>
  <c r="R25" i="3"/>
  <c r="H319" i="8"/>
  <c r="H525" i="8"/>
  <c r="D288" i="8"/>
  <c r="O326" i="8"/>
  <c r="X285" i="12"/>
  <c r="Q326" i="8"/>
  <c r="W285" i="12"/>
  <c r="AA285" i="12" s="1"/>
  <c r="X335" i="12"/>
  <c r="AB335" i="12" s="1"/>
  <c r="W335" i="12"/>
  <c r="AA335" i="12" s="1"/>
  <c r="O376" i="8"/>
  <c r="Q376" i="8"/>
  <c r="V481" i="12"/>
  <c r="Z481" i="12" s="1"/>
  <c r="L522" i="8"/>
  <c r="U481" i="12"/>
  <c r="Y481" i="12" s="1"/>
  <c r="N522" i="8"/>
  <c r="M546" i="8"/>
  <c r="M341" i="8"/>
  <c r="C130" i="8"/>
  <c r="S12" i="12"/>
  <c r="G53" i="8"/>
  <c r="T12" i="12"/>
  <c r="AD12" i="12" s="1"/>
  <c r="F53" i="8"/>
  <c r="I95" i="8"/>
  <c r="H161" i="8"/>
  <c r="D121" i="8"/>
  <c r="J294" i="8"/>
  <c r="R253" i="12"/>
  <c r="V240" i="12"/>
  <c r="Z240" i="12" s="1"/>
  <c r="N281" i="8"/>
  <c r="L281" i="8"/>
  <c r="U240" i="12"/>
  <c r="Y240" i="12" s="1"/>
  <c r="C188" i="8"/>
  <c r="K314" i="8"/>
  <c r="X91" i="12"/>
  <c r="AB91" i="12" s="1"/>
  <c r="O132" i="8"/>
  <c r="W91" i="12"/>
  <c r="AA91" i="12" s="1"/>
  <c r="Q132" i="8"/>
  <c r="R141" i="8"/>
  <c r="AH100" i="12"/>
  <c r="AJ100" i="12" s="1"/>
  <c r="AG100" i="12"/>
  <c r="E547" i="8"/>
  <c r="D101" i="8"/>
  <c r="V479" i="12"/>
  <c r="Z479" i="12" s="1"/>
  <c r="L520" i="8"/>
  <c r="U479" i="12"/>
  <c r="Y479" i="12" s="1"/>
  <c r="N520" i="8"/>
  <c r="P417" i="8"/>
  <c r="AG90" i="15"/>
  <c r="AH90" i="15"/>
  <c r="AJ90" i="15" s="1"/>
  <c r="AG21" i="3"/>
  <c r="AI21" i="3" s="1"/>
  <c r="AH21" i="3"/>
  <c r="AJ21" i="3" s="1"/>
  <c r="D107" i="8"/>
  <c r="C444" i="8"/>
  <c r="AK310" i="12"/>
  <c r="AM310" i="12" s="1"/>
  <c r="S351" i="8"/>
  <c r="AL310" i="12"/>
  <c r="AN310" i="12" s="1"/>
  <c r="M262" i="8"/>
  <c r="M398" i="8"/>
  <c r="AG452" i="12"/>
  <c r="R493" i="8"/>
  <c r="AH452" i="12"/>
  <c r="AJ452" i="12" s="1"/>
  <c r="AH53" i="15"/>
  <c r="AJ53" i="15" s="1"/>
  <c r="AG53" i="15"/>
  <c r="W124" i="12"/>
  <c r="AA124" i="12" s="1"/>
  <c r="O165" i="8"/>
  <c r="X124" i="12"/>
  <c r="AB124" i="12" s="1"/>
  <c r="Q165" i="8"/>
  <c r="D72" i="8"/>
  <c r="AL182" i="12"/>
  <c r="AN182" i="12" s="1"/>
  <c r="AK182" i="12"/>
  <c r="AM182" i="12" s="1"/>
  <c r="S223" i="8"/>
  <c r="M211" i="8"/>
  <c r="D530" i="8"/>
  <c r="W373" i="12"/>
  <c r="AA373" i="12" s="1"/>
  <c r="X373" i="12"/>
  <c r="AB373" i="12" s="1"/>
  <c r="O414" i="8"/>
  <c r="Q414" i="8"/>
  <c r="R172" i="12"/>
  <c r="J213" i="8"/>
  <c r="AK510" i="12"/>
  <c r="AM510" i="12" s="1"/>
  <c r="AL510" i="12"/>
  <c r="AN510" i="12" s="1"/>
  <c r="S551" i="8"/>
  <c r="H284" i="8"/>
  <c r="H494" i="8"/>
  <c r="K214" i="8"/>
  <c r="R355" i="8"/>
  <c r="AH314" i="12"/>
  <c r="AJ314" i="12" s="1"/>
  <c r="AG314" i="12"/>
  <c r="AI314" i="12" s="1"/>
  <c r="V101" i="3"/>
  <c r="Z101" i="3" s="1"/>
  <c r="U101" i="3"/>
  <c r="Y101" i="3" s="1"/>
  <c r="C85" i="8"/>
  <c r="V21" i="14"/>
  <c r="Z21" i="14" s="1"/>
  <c r="U21" i="14"/>
  <c r="Y21" i="14" s="1"/>
  <c r="K511" i="8"/>
  <c r="I456" i="8"/>
  <c r="T73" i="3"/>
  <c r="AD73" i="3" s="1"/>
  <c r="S73" i="3"/>
  <c r="E67" i="8"/>
  <c r="L66" i="8"/>
  <c r="U25" i="12"/>
  <c r="Y25" i="12" s="1"/>
  <c r="N66" i="8"/>
  <c r="V25" i="12"/>
  <c r="Z25" i="12" s="1"/>
  <c r="E189" i="8"/>
  <c r="P89" i="8"/>
  <c r="M323" i="8"/>
  <c r="D364" i="8"/>
  <c r="P511" i="8"/>
  <c r="P347" i="8"/>
  <c r="S9" i="3"/>
  <c r="T9" i="3"/>
  <c r="AD9" i="3" s="1"/>
  <c r="D546" i="8"/>
  <c r="U21" i="13"/>
  <c r="Y21" i="13" s="1"/>
  <c r="V21" i="13"/>
  <c r="Z21" i="13" s="1"/>
  <c r="D245" i="8"/>
  <c r="S29" i="3"/>
  <c r="AC29" i="3" s="1"/>
  <c r="T29" i="3"/>
  <c r="AD29" i="3" s="1"/>
  <c r="K186" i="8"/>
  <c r="R7" i="14"/>
  <c r="C394" i="8"/>
  <c r="M318" i="8"/>
  <c r="I439" i="8"/>
  <c r="T119" i="12"/>
  <c r="AD119" i="12" s="1"/>
  <c r="G160" i="8"/>
  <c r="F160" i="8"/>
  <c r="S119" i="12"/>
  <c r="AC119" i="12" s="1"/>
  <c r="W432" i="12"/>
  <c r="AA432" i="12" s="1"/>
  <c r="Q473" i="8"/>
  <c r="O473" i="8"/>
  <c r="X432" i="12"/>
  <c r="AB432" i="12" s="1"/>
  <c r="E496" i="8"/>
  <c r="AK75" i="15"/>
  <c r="AM75" i="15" s="1"/>
  <c r="AL75" i="15"/>
  <c r="AN75" i="15" s="1"/>
  <c r="C196" i="8"/>
  <c r="T227" i="12"/>
  <c r="AD227" i="12" s="1"/>
  <c r="G268" i="8"/>
  <c r="F268" i="8"/>
  <c r="S227" i="12"/>
  <c r="AC227" i="12" s="1"/>
  <c r="F380" i="8"/>
  <c r="T339" i="12"/>
  <c r="AD339" i="12" s="1"/>
  <c r="S339" i="12"/>
  <c r="G380" i="8"/>
  <c r="E364" i="8"/>
  <c r="AG7" i="14"/>
  <c r="AH7" i="14"/>
  <c r="AJ7" i="14" s="1"/>
  <c r="H396" i="8"/>
  <c r="H443" i="8"/>
  <c r="AG139" i="12"/>
  <c r="R180" i="8"/>
  <c r="AH139" i="12"/>
  <c r="AJ139" i="12" s="1"/>
  <c r="V89" i="15"/>
  <c r="Z89" i="15" s="1"/>
  <c r="U89" i="15"/>
  <c r="Y89" i="15" s="1"/>
  <c r="C256" i="8"/>
  <c r="P264" i="8"/>
  <c r="K171" i="8"/>
  <c r="AG453" i="12"/>
  <c r="AI453" i="12" s="1"/>
  <c r="AH453" i="12"/>
  <c r="AJ453" i="12" s="1"/>
  <c r="R494" i="8"/>
  <c r="D58" i="8"/>
  <c r="U102" i="3"/>
  <c r="Y102" i="3" s="1"/>
  <c r="V102" i="3"/>
  <c r="E348" i="8"/>
  <c r="K48" i="8"/>
  <c r="F543" i="8"/>
  <c r="S502" i="12"/>
  <c r="AC502" i="12" s="1"/>
  <c r="T502" i="12"/>
  <c r="AD502" i="12" s="1"/>
  <c r="G543" i="8"/>
  <c r="N425" i="8"/>
  <c r="U384" i="12"/>
  <c r="Y384" i="12" s="1"/>
  <c r="L425" i="8"/>
  <c r="V384" i="12"/>
  <c r="Z384" i="12" s="1"/>
  <c r="O387" i="8"/>
  <c r="Q387" i="8"/>
  <c r="W346" i="12"/>
  <c r="AA346" i="12" s="1"/>
  <c r="X346" i="12"/>
  <c r="AB346" i="12" s="1"/>
  <c r="P349" i="8"/>
  <c r="F169" i="8"/>
  <c r="T128" i="12"/>
  <c r="AD128" i="12" s="1"/>
  <c r="S128" i="12"/>
  <c r="AC128" i="12" s="1"/>
  <c r="G169" i="8"/>
  <c r="X45" i="14"/>
  <c r="AB45" i="14" s="1"/>
  <c r="W45" i="14"/>
  <c r="AA45" i="14" s="1"/>
  <c r="C103" i="8"/>
  <c r="O316" i="8"/>
  <c r="W275" i="12"/>
  <c r="AA275" i="12" s="1"/>
  <c r="X275" i="12"/>
  <c r="AB275" i="12" s="1"/>
  <c r="Q316" i="8"/>
  <c r="C121" i="8"/>
  <c r="AL150" i="12"/>
  <c r="AN150" i="12" s="1"/>
  <c r="S191" i="8"/>
  <c r="AK150" i="12"/>
  <c r="AM150" i="12" s="1"/>
  <c r="AH376" i="12"/>
  <c r="AJ376" i="12" s="1"/>
  <c r="AG376" i="12"/>
  <c r="AI376" i="12" s="1"/>
  <c r="R417" i="8"/>
  <c r="M431" i="8"/>
  <c r="E276" i="8"/>
  <c r="K106" i="8"/>
  <c r="T23" i="13"/>
  <c r="AD23" i="13" s="1"/>
  <c r="S23" i="13"/>
  <c r="AC23" i="13" s="1"/>
  <c r="R73" i="3"/>
  <c r="C302" i="8"/>
  <c r="T115" i="12"/>
  <c r="AD115" i="12" s="1"/>
  <c r="F156" i="8"/>
  <c r="S115" i="12"/>
  <c r="G156" i="8"/>
  <c r="P415" i="8"/>
  <c r="M223" i="8"/>
  <c r="K272" i="8"/>
  <c r="I532" i="8"/>
  <c r="R152" i="12"/>
  <c r="J193" i="8"/>
  <c r="H490" i="8"/>
  <c r="J138" i="8"/>
  <c r="R97" i="12"/>
  <c r="K112" i="8"/>
  <c r="U350" i="12"/>
  <c r="Y350" i="12" s="1"/>
  <c r="V350" i="12"/>
  <c r="Z350" i="12" s="1"/>
  <c r="N391" i="8"/>
  <c r="L391" i="8"/>
  <c r="M232" i="8"/>
  <c r="J175" i="8"/>
  <c r="R134" i="12"/>
  <c r="U29" i="15"/>
  <c r="Y29" i="15" s="1"/>
  <c r="V29" i="15"/>
  <c r="Z29" i="15" s="1"/>
  <c r="R93" i="3"/>
  <c r="O53" i="8"/>
  <c r="X12" i="12"/>
  <c r="W12" i="12"/>
  <c r="AA12" i="12" s="1"/>
  <c r="Q53" i="8"/>
  <c r="L206" i="8"/>
  <c r="V165" i="12"/>
  <c r="Z165" i="12" s="1"/>
  <c r="U165" i="12"/>
  <c r="Y165" i="12" s="1"/>
  <c r="N206" i="8"/>
  <c r="O334" i="8"/>
  <c r="X293" i="12"/>
  <c r="AB293" i="12" s="1"/>
  <c r="Q334" i="8"/>
  <c r="W293" i="12"/>
  <c r="AA293" i="12" s="1"/>
  <c r="E427" i="8"/>
  <c r="S443" i="8"/>
  <c r="AL402" i="12"/>
  <c r="AN402" i="12" s="1"/>
  <c r="AK402" i="12"/>
  <c r="AM402" i="12" s="1"/>
  <c r="U29" i="14"/>
  <c r="Y29" i="14" s="1"/>
  <c r="V29" i="14"/>
  <c r="Z29" i="14" s="1"/>
  <c r="H131" i="8"/>
  <c r="R38" i="14"/>
  <c r="N521" i="8"/>
  <c r="U480" i="12"/>
  <c r="Y480" i="12" s="1"/>
  <c r="L521" i="8"/>
  <c r="V480" i="12"/>
  <c r="Z480" i="12" s="1"/>
  <c r="E483" i="8"/>
  <c r="AG28" i="15"/>
  <c r="AH28" i="15"/>
  <c r="AJ28" i="15" s="1"/>
  <c r="K199" i="8"/>
  <c r="E538" i="8"/>
  <c r="G289" i="8"/>
  <c r="F289" i="8"/>
  <c r="T248" i="12"/>
  <c r="AD248" i="12" s="1"/>
  <c r="S248" i="12"/>
  <c r="AC248" i="12" s="1"/>
  <c r="L368" i="8"/>
  <c r="U327" i="12"/>
  <c r="Y327" i="12" s="1"/>
  <c r="V327" i="12"/>
  <c r="N368" i="8"/>
  <c r="K127" i="8"/>
  <c r="AK401" i="12"/>
  <c r="AM401" i="12" s="1"/>
  <c r="S442" i="8"/>
  <c r="AL401" i="12"/>
  <c r="AN401" i="12" s="1"/>
  <c r="G467" i="8"/>
  <c r="T426" i="12"/>
  <c r="AD426" i="12" s="1"/>
  <c r="F467" i="8"/>
  <c r="S426" i="12"/>
  <c r="AC426" i="12" s="1"/>
  <c r="P113" i="8"/>
  <c r="AH13" i="16"/>
  <c r="AJ13" i="16" s="1"/>
  <c r="AG13" i="16"/>
  <c r="R85" i="15"/>
  <c r="E474" i="8"/>
  <c r="I267" i="8"/>
  <c r="AK91" i="3"/>
  <c r="AL91" i="3"/>
  <c r="AN91" i="3" s="1"/>
  <c r="AK63" i="15"/>
  <c r="AM63" i="15" s="1"/>
  <c r="AL63" i="15"/>
  <c r="AN63" i="15" s="1"/>
  <c r="E334" i="8"/>
  <c r="H204" i="8"/>
  <c r="AL96" i="15"/>
  <c r="AN96" i="15" s="1"/>
  <c r="AK96" i="15"/>
  <c r="AM96" i="15" s="1"/>
  <c r="K324" i="8"/>
  <c r="J171" i="8"/>
  <c r="R130" i="12"/>
  <c r="M294" i="8"/>
  <c r="C442" i="8"/>
  <c r="AG417" i="12"/>
  <c r="AI417" i="12" s="1"/>
  <c r="AH417" i="12"/>
  <c r="AJ417" i="12" s="1"/>
  <c r="R458" i="8"/>
  <c r="R107" i="12"/>
  <c r="J148" i="8"/>
  <c r="X295" i="12"/>
  <c r="AB295" i="12" s="1"/>
  <c r="Q336" i="8"/>
  <c r="O336" i="8"/>
  <c r="W295" i="12"/>
  <c r="AA295" i="12" s="1"/>
  <c r="X26" i="3"/>
  <c r="AB26" i="3" s="1"/>
  <c r="W26" i="3"/>
  <c r="AA26" i="3" s="1"/>
  <c r="R198" i="8"/>
  <c r="AH157" i="12"/>
  <c r="AJ157" i="12" s="1"/>
  <c r="AG157" i="12"/>
  <c r="AL38" i="15"/>
  <c r="AN38" i="15" s="1"/>
  <c r="AK38" i="15"/>
  <c r="AM38" i="15" s="1"/>
  <c r="K350" i="8"/>
  <c r="D464" i="8"/>
  <c r="I324" i="8"/>
  <c r="AG423" i="12"/>
  <c r="AH423" i="12"/>
  <c r="AJ423" i="12" s="1"/>
  <c r="R464" i="8"/>
  <c r="H135" i="8"/>
  <c r="R30" i="13"/>
  <c r="J312" i="8"/>
  <c r="R271" i="12"/>
  <c r="I313" i="8"/>
  <c r="W69" i="15"/>
  <c r="AA69" i="15" s="1"/>
  <c r="X69" i="15"/>
  <c r="AB69" i="15" s="1"/>
  <c r="S540" i="8"/>
  <c r="AK499" i="12"/>
  <c r="AM499" i="12" s="1"/>
  <c r="AL499" i="12"/>
  <c r="R320" i="12"/>
  <c r="J361" i="8"/>
  <c r="D516" i="8"/>
  <c r="R140" i="8"/>
  <c r="AH99" i="12"/>
  <c r="AJ99" i="12" s="1"/>
  <c r="AG99" i="12"/>
  <c r="AI99" i="12" s="1"/>
  <c r="D346" i="8"/>
  <c r="AG441" i="12"/>
  <c r="R482" i="8"/>
  <c r="AH441" i="12"/>
  <c r="AJ441" i="12" s="1"/>
  <c r="T68" i="15"/>
  <c r="AD68" i="15" s="1"/>
  <c r="S68" i="15"/>
  <c r="AC68" i="15" s="1"/>
  <c r="S302" i="8"/>
  <c r="AL261" i="12"/>
  <c r="AN261" i="12" s="1"/>
  <c r="AK261" i="12"/>
  <c r="AM261" i="12" s="1"/>
  <c r="AK29" i="3"/>
  <c r="AM29" i="3" s="1"/>
  <c r="AL29" i="3"/>
  <c r="AN29" i="3" s="1"/>
  <c r="R368" i="12"/>
  <c r="J409" i="8"/>
  <c r="T459" i="12"/>
  <c r="AD459" i="12" s="1"/>
  <c r="G500" i="8"/>
  <c r="S459" i="12"/>
  <c r="AC459" i="12" s="1"/>
  <c r="F500" i="8"/>
  <c r="AL47" i="3"/>
  <c r="AN47" i="3" s="1"/>
  <c r="AK47" i="3"/>
  <c r="AM47" i="3" s="1"/>
  <c r="AG70" i="3"/>
  <c r="AI70" i="3" s="1"/>
  <c r="AH70" i="3"/>
  <c r="AJ70" i="3" s="1"/>
  <c r="T39" i="12"/>
  <c r="AD39" i="12" s="1"/>
  <c r="F80" i="8"/>
  <c r="G80" i="8"/>
  <c r="S39" i="12"/>
  <c r="AC39" i="12" s="1"/>
  <c r="W102" i="3"/>
  <c r="AA102" i="3" s="1"/>
  <c r="X102" i="3"/>
  <c r="AB102" i="3" s="1"/>
  <c r="AK325" i="12"/>
  <c r="AM325" i="12" s="1"/>
  <c r="S366" i="8"/>
  <c r="AL325" i="12"/>
  <c r="AN325" i="12" s="1"/>
  <c r="AH40" i="3"/>
  <c r="AJ40" i="3" s="1"/>
  <c r="AG40" i="3"/>
  <c r="H337" i="8"/>
  <c r="R12" i="3"/>
  <c r="AG249" i="12"/>
  <c r="AH249" i="12"/>
  <c r="AJ249" i="12" s="1"/>
  <c r="R290" i="8"/>
  <c r="R72" i="3"/>
  <c r="M387" i="8"/>
  <c r="R62" i="8"/>
  <c r="AH21" i="12"/>
  <c r="AJ21" i="12" s="1"/>
  <c r="AG21" i="12"/>
  <c r="AI21" i="12" s="1"/>
  <c r="E501" i="8"/>
  <c r="AH9" i="13"/>
  <c r="AJ9" i="13" s="1"/>
  <c r="AG9" i="13"/>
  <c r="U98" i="3"/>
  <c r="Y98" i="3" s="1"/>
  <c r="V98" i="3"/>
  <c r="Z98" i="3" s="1"/>
  <c r="P120" i="8"/>
  <c r="K483" i="8"/>
  <c r="AK322" i="12"/>
  <c r="AM322" i="12" s="1"/>
  <c r="S363" i="8"/>
  <c r="AL322" i="12"/>
  <c r="AN322" i="12" s="1"/>
  <c r="H180" i="8"/>
  <c r="O428" i="8"/>
  <c r="X387" i="12"/>
  <c r="AB387" i="12" s="1"/>
  <c r="Q428" i="8"/>
  <c r="W387" i="12"/>
  <c r="AA387" i="12" s="1"/>
  <c r="K121" i="8"/>
  <c r="AK43" i="12"/>
  <c r="AM43" i="12" s="1"/>
  <c r="AL43" i="12"/>
  <c r="AN43" i="12" s="1"/>
  <c r="S84" i="8"/>
  <c r="Q317" i="8"/>
  <c r="O317" i="8"/>
  <c r="X276" i="12"/>
  <c r="AB276" i="12" s="1"/>
  <c r="W276" i="12"/>
  <c r="AA276" i="12" s="1"/>
  <c r="R10" i="15"/>
  <c r="E164" i="8"/>
  <c r="T28" i="12"/>
  <c r="AD28" i="12" s="1"/>
  <c r="S28" i="12"/>
  <c r="AC28" i="12" s="1"/>
  <c r="F69" i="8"/>
  <c r="G69" i="8"/>
  <c r="Q236" i="8"/>
  <c r="X195" i="12"/>
  <c r="AB195" i="12" s="1"/>
  <c r="W195" i="12"/>
  <c r="AA195" i="12" s="1"/>
  <c r="O236" i="8"/>
  <c r="U475" i="12"/>
  <c r="Y475" i="12" s="1"/>
  <c r="V475" i="12"/>
  <c r="Z475" i="12" s="1"/>
  <c r="L516" i="8"/>
  <c r="N516" i="8"/>
  <c r="V40" i="15"/>
  <c r="Z40" i="15" s="1"/>
  <c r="U40" i="15"/>
  <c r="Y40" i="15" s="1"/>
  <c r="AH10" i="16"/>
  <c r="AJ10" i="16" s="1"/>
  <c r="AG10" i="16"/>
  <c r="AI10" i="16" s="1"/>
  <c r="P491" i="8"/>
  <c r="X32" i="3"/>
  <c r="AB32" i="3" s="1"/>
  <c r="W32" i="3"/>
  <c r="AA32" i="3" s="1"/>
  <c r="R80" i="3"/>
  <c r="X101" i="3"/>
  <c r="AB101" i="3" s="1"/>
  <c r="W101" i="3"/>
  <c r="AA101" i="3" s="1"/>
  <c r="P432" i="8"/>
  <c r="W50" i="15"/>
  <c r="AA50" i="15" s="1"/>
  <c r="X50" i="15"/>
  <c r="AB50" i="15" s="1"/>
  <c r="C253" i="8"/>
  <c r="C279" i="8"/>
  <c r="E133" i="8"/>
  <c r="X259" i="12"/>
  <c r="AB259" i="12" s="1"/>
  <c r="Q300" i="8"/>
  <c r="W259" i="12"/>
  <c r="AA259" i="12" s="1"/>
  <c r="O300" i="8"/>
  <c r="AH334" i="12"/>
  <c r="AJ334" i="12" s="1"/>
  <c r="R375" i="8"/>
  <c r="AG334" i="12"/>
  <c r="X25" i="15"/>
  <c r="AB25" i="15" s="1"/>
  <c r="W25" i="15"/>
  <c r="AA25" i="15" s="1"/>
  <c r="C460" i="8"/>
  <c r="M178" i="8"/>
  <c r="AH478" i="12"/>
  <c r="AJ478" i="12" s="1"/>
  <c r="R519" i="8"/>
  <c r="AG478" i="12"/>
  <c r="AI478" i="12" s="1"/>
  <c r="C152" i="8"/>
  <c r="M538" i="8"/>
  <c r="T117" i="12"/>
  <c r="AD117" i="12" s="1"/>
  <c r="F158" i="8"/>
  <c r="S117" i="12"/>
  <c r="AC117" i="12" s="1"/>
  <c r="G158" i="8"/>
  <c r="T35" i="13"/>
  <c r="AD35" i="13" s="1"/>
  <c r="S35" i="13"/>
  <c r="W7" i="15"/>
  <c r="AA7" i="15" s="1"/>
  <c r="X7" i="15"/>
  <c r="P100" i="8"/>
  <c r="V84" i="15"/>
  <c r="Z84" i="15" s="1"/>
  <c r="U84" i="15"/>
  <c r="Y84" i="15" s="1"/>
  <c r="L369" i="8"/>
  <c r="V328" i="12"/>
  <c r="Z328" i="12" s="1"/>
  <c r="U328" i="12"/>
  <c r="Y328" i="12" s="1"/>
  <c r="N369" i="8"/>
  <c r="K312" i="8"/>
  <c r="H469" i="8"/>
  <c r="M293" i="8"/>
  <c r="D431" i="8"/>
  <c r="V59" i="12"/>
  <c r="Z59" i="12" s="1"/>
  <c r="L100" i="8"/>
  <c r="U59" i="12"/>
  <c r="Y59" i="12" s="1"/>
  <c r="N100" i="8"/>
  <c r="D179" i="8"/>
  <c r="G247" i="8"/>
  <c r="F247" i="8"/>
  <c r="S206" i="12"/>
  <c r="AC206" i="12" s="1"/>
  <c r="T206" i="12"/>
  <c r="AD206" i="12" s="1"/>
  <c r="D493" i="8"/>
  <c r="T142" i="12"/>
  <c r="AD142" i="12" s="1"/>
  <c r="S142" i="12"/>
  <c r="AC142" i="12" s="1"/>
  <c r="G183" i="8"/>
  <c r="F183" i="8"/>
  <c r="E297" i="8"/>
  <c r="S24" i="15"/>
  <c r="T24" i="15"/>
  <c r="AD24" i="15" s="1"/>
  <c r="P458" i="8"/>
  <c r="N120" i="8"/>
  <c r="V79" i="12"/>
  <c r="Z79" i="12" s="1"/>
  <c r="L120" i="8"/>
  <c r="U79" i="12"/>
  <c r="Y79" i="12" s="1"/>
  <c r="G51" i="8"/>
  <c r="T10" i="12"/>
  <c r="AD10" i="12" s="1"/>
  <c r="S10" i="12"/>
  <c r="AC10" i="12" s="1"/>
  <c r="F51" i="8"/>
  <c r="P361" i="8"/>
  <c r="C247" i="8"/>
  <c r="D207" i="8"/>
  <c r="M170" i="8"/>
  <c r="W62" i="15"/>
  <c r="AA62" i="15" s="1"/>
  <c r="X62" i="15"/>
  <c r="AB62" i="15" s="1"/>
  <c r="U115" i="12"/>
  <c r="Y115" i="12" s="1"/>
  <c r="N156" i="8"/>
  <c r="V115" i="12"/>
  <c r="L156" i="8"/>
  <c r="H485" i="8"/>
  <c r="M50" i="8"/>
  <c r="G324" i="8"/>
  <c r="T283" i="12"/>
  <c r="AD283" i="12" s="1"/>
  <c r="F324" i="8"/>
  <c r="S283" i="12"/>
  <c r="AC283" i="12" s="1"/>
  <c r="AK87" i="3"/>
  <c r="AM87" i="3" s="1"/>
  <c r="AL87" i="3"/>
  <c r="AN87" i="3" s="1"/>
  <c r="P366" i="8"/>
  <c r="K115" i="8"/>
  <c r="H116" i="8"/>
  <c r="L470" i="8"/>
  <c r="N470" i="8"/>
  <c r="U429" i="12"/>
  <c r="Y429" i="12" s="1"/>
  <c r="V429" i="12"/>
  <c r="Z429" i="12" s="1"/>
  <c r="AG189" i="12"/>
  <c r="AH189" i="12"/>
  <c r="AJ189" i="12" s="1"/>
  <c r="R230" i="8"/>
  <c r="R176" i="12"/>
  <c r="J217" i="8"/>
  <c r="AG27" i="13"/>
  <c r="AI27" i="13" s="1"/>
  <c r="AH27" i="13"/>
  <c r="AJ27" i="13" s="1"/>
  <c r="K349" i="8"/>
  <c r="R30" i="3"/>
  <c r="K319" i="8"/>
  <c r="P429" i="8"/>
  <c r="K92" i="8"/>
  <c r="S17" i="16"/>
  <c r="AC17" i="16" s="1"/>
  <c r="T17" i="16"/>
  <c r="AD17" i="16" s="1"/>
  <c r="D544" i="8"/>
  <c r="U98" i="15"/>
  <c r="Y98" i="15" s="1"/>
  <c r="V98" i="15"/>
  <c r="Z98" i="15" s="1"/>
  <c r="C441" i="8"/>
  <c r="S250" i="8"/>
  <c r="AK209" i="12"/>
  <c r="AM209" i="12" s="1"/>
  <c r="AL209" i="12"/>
  <c r="AN209" i="12" s="1"/>
  <c r="U448" i="12"/>
  <c r="Y448" i="12" s="1"/>
  <c r="N489" i="8"/>
  <c r="V448" i="12"/>
  <c r="Z448" i="12" s="1"/>
  <c r="L489" i="8"/>
  <c r="R476" i="8"/>
  <c r="AH435" i="12"/>
  <c r="AJ435" i="12" s="1"/>
  <c r="AG435" i="12"/>
  <c r="AI435" i="12" s="1"/>
  <c r="P137" i="8"/>
  <c r="S476" i="8"/>
  <c r="AL435" i="12"/>
  <c r="AN435" i="12" s="1"/>
  <c r="AK435" i="12"/>
  <c r="AM435" i="12" s="1"/>
  <c r="AG434" i="12"/>
  <c r="AI434" i="12" s="1"/>
  <c r="R475" i="8"/>
  <c r="AH434" i="12"/>
  <c r="AJ434" i="12" s="1"/>
  <c r="R32" i="3"/>
  <c r="H544" i="8"/>
  <c r="J257" i="8"/>
  <c r="R216" i="12"/>
  <c r="C360" i="8"/>
  <c r="K160" i="8"/>
  <c r="P67" i="8"/>
  <c r="AG298" i="12"/>
  <c r="R339" i="8"/>
  <c r="AH298" i="12"/>
  <c r="AJ298" i="12" s="1"/>
  <c r="D550" i="8"/>
  <c r="P122" i="8"/>
  <c r="AG87" i="12"/>
  <c r="R128" i="8"/>
  <c r="AH87" i="12"/>
  <c r="AJ87" i="12" s="1"/>
  <c r="H432" i="8"/>
  <c r="L86" i="8"/>
  <c r="N86" i="8"/>
  <c r="V45" i="12"/>
  <c r="Z45" i="12" s="1"/>
  <c r="U45" i="12"/>
  <c r="Y45" i="12" s="1"/>
  <c r="C382" i="8"/>
  <c r="N457" i="8"/>
  <c r="U416" i="12"/>
  <c r="Y416" i="12" s="1"/>
  <c r="V416" i="12"/>
  <c r="Z416" i="12" s="1"/>
  <c r="L457" i="8"/>
  <c r="M382" i="8"/>
  <c r="E375" i="8"/>
  <c r="I437" i="8"/>
  <c r="P236" i="8"/>
  <c r="K234" i="8"/>
  <c r="H178" i="8"/>
  <c r="H324" i="8"/>
  <c r="AG419" i="12"/>
  <c r="AI419" i="12" s="1"/>
  <c r="R460" i="8"/>
  <c r="AH419" i="12"/>
  <c r="AJ419" i="12" s="1"/>
  <c r="M168" i="8"/>
  <c r="E169" i="8"/>
  <c r="M64" i="8"/>
  <c r="X151" i="12"/>
  <c r="AB151" i="12" s="1"/>
  <c r="W151" i="12"/>
  <c r="AA151" i="12" s="1"/>
  <c r="Q192" i="8"/>
  <c r="O192" i="8"/>
  <c r="AH68" i="12"/>
  <c r="AJ68" i="12" s="1"/>
  <c r="R109" i="8"/>
  <c r="AG68" i="12"/>
  <c r="AI68" i="12" s="1"/>
  <c r="I150" i="8"/>
  <c r="E214" i="8"/>
  <c r="C237" i="8"/>
  <c r="R94" i="12"/>
  <c r="J135" i="8"/>
  <c r="D497" i="8"/>
  <c r="R218" i="8"/>
  <c r="AH177" i="12"/>
  <c r="AJ177" i="12" s="1"/>
  <c r="AG177" i="12"/>
  <c r="T26" i="15"/>
  <c r="AD26" i="15" s="1"/>
  <c r="S26" i="15"/>
  <c r="E258" i="8"/>
  <c r="D377" i="8"/>
  <c r="D167" i="8"/>
  <c r="U76" i="15"/>
  <c r="Y76" i="15" s="1"/>
  <c r="V76" i="15"/>
  <c r="Z76" i="15" s="1"/>
  <c r="H307" i="8"/>
  <c r="R86" i="15"/>
  <c r="E165" i="8"/>
  <c r="X423" i="12"/>
  <c r="AB423" i="12" s="1"/>
  <c r="Q464" i="8"/>
  <c r="O464" i="8"/>
  <c r="W423" i="12"/>
  <c r="AA423" i="12" s="1"/>
  <c r="V138" i="12"/>
  <c r="Z138" i="12" s="1"/>
  <c r="L179" i="8"/>
  <c r="U138" i="12"/>
  <c r="Y138" i="12" s="1"/>
  <c r="N179" i="8"/>
  <c r="M191" i="8"/>
  <c r="P374" i="8"/>
  <c r="R251" i="12"/>
  <c r="J292" i="8"/>
  <c r="P383" i="8"/>
  <c r="D339" i="8"/>
  <c r="N204" i="8"/>
  <c r="V163" i="12"/>
  <c r="Z163" i="12" s="1"/>
  <c r="U163" i="12"/>
  <c r="Y163" i="12" s="1"/>
  <c r="L204" i="8"/>
  <c r="M383" i="8"/>
  <c r="M433" i="8"/>
  <c r="AH20" i="16"/>
  <c r="AJ20" i="16" s="1"/>
  <c r="AG20" i="16"/>
  <c r="AG188" i="12"/>
  <c r="AI188" i="12" s="1"/>
  <c r="AH188" i="12"/>
  <c r="AJ188" i="12" s="1"/>
  <c r="R229" i="8"/>
  <c r="M386" i="8"/>
  <c r="R67" i="15"/>
  <c r="M81" i="8"/>
  <c r="AK16" i="3"/>
  <c r="AM16" i="3" s="1"/>
  <c r="AL16" i="3"/>
  <c r="AN16" i="3" s="1"/>
  <c r="AL51" i="3"/>
  <c r="AN51" i="3" s="1"/>
  <c r="AK51" i="3"/>
  <c r="AM51" i="3" s="1"/>
  <c r="R65" i="3"/>
  <c r="H196" i="8"/>
  <c r="D503" i="8"/>
  <c r="H151" i="8"/>
  <c r="S32" i="15"/>
  <c r="AC32" i="15" s="1"/>
  <c r="T32" i="15"/>
  <c r="AD32" i="15" s="1"/>
  <c r="AK28" i="15"/>
  <c r="AM28" i="15" s="1"/>
  <c r="AL28" i="15"/>
  <c r="AN28" i="15" s="1"/>
  <c r="E424" i="8"/>
  <c r="Q530" i="8"/>
  <c r="X489" i="12"/>
  <c r="AB489" i="12" s="1"/>
  <c r="O530" i="8"/>
  <c r="W489" i="12"/>
  <c r="AA489" i="12" s="1"/>
  <c r="X75" i="15"/>
  <c r="AB75" i="15" s="1"/>
  <c r="W75" i="15"/>
  <c r="AA75" i="15" s="1"/>
  <c r="AG159" i="12"/>
  <c r="AI159" i="12" s="1"/>
  <c r="AH159" i="12"/>
  <c r="AJ159" i="12" s="1"/>
  <c r="R200" i="8"/>
  <c r="Q440" i="8"/>
  <c r="X399" i="12"/>
  <c r="AB399" i="12" s="1"/>
  <c r="O440" i="8"/>
  <c r="W399" i="12"/>
  <c r="AA399" i="12" s="1"/>
  <c r="N336" i="8"/>
  <c r="U295" i="12"/>
  <c r="Y295" i="12" s="1"/>
  <c r="L336" i="8"/>
  <c r="V295" i="12"/>
  <c r="Z295" i="12" s="1"/>
  <c r="I537" i="8"/>
  <c r="S59" i="3"/>
  <c r="AC59" i="3" s="1"/>
  <c r="T59" i="3"/>
  <c r="AD59" i="3" s="1"/>
  <c r="D323" i="8"/>
  <c r="C464" i="8"/>
  <c r="I177" i="8"/>
  <c r="R84" i="12"/>
  <c r="J125" i="8"/>
  <c r="F307" i="8"/>
  <c r="T266" i="12"/>
  <c r="AD266" i="12" s="1"/>
  <c r="S266" i="12"/>
  <c r="AC266" i="12" s="1"/>
  <c r="G307" i="8"/>
  <c r="AG95" i="15"/>
  <c r="AH95" i="15"/>
  <c r="AJ95" i="15" s="1"/>
  <c r="R22" i="14"/>
  <c r="W41" i="15"/>
  <c r="AA41" i="15" s="1"/>
  <c r="X41" i="15"/>
  <c r="AB41" i="15" s="1"/>
  <c r="R27" i="15"/>
  <c r="W19" i="15"/>
  <c r="AA19" i="15" s="1"/>
  <c r="X19" i="15"/>
  <c r="AB19" i="15" s="1"/>
  <c r="V89" i="3"/>
  <c r="Z89" i="3" s="1"/>
  <c r="U89" i="3"/>
  <c r="Y89" i="3" s="1"/>
  <c r="H237" i="8"/>
  <c r="P493" i="8"/>
  <c r="P92" i="8"/>
  <c r="U425" i="12"/>
  <c r="Y425" i="12" s="1"/>
  <c r="L466" i="8"/>
  <c r="V425" i="12"/>
  <c r="Z425" i="12" s="1"/>
  <c r="N466" i="8"/>
  <c r="L169" i="8"/>
  <c r="V128" i="12"/>
  <c r="Z128" i="12" s="1"/>
  <c r="U128" i="12"/>
  <c r="Y128" i="12" s="1"/>
  <c r="N169" i="8"/>
  <c r="D325" i="8"/>
  <c r="M77" i="8"/>
  <c r="W13" i="14"/>
  <c r="AA13" i="14" s="1"/>
  <c r="X13" i="14"/>
  <c r="AB13" i="14" s="1"/>
  <c r="AK21" i="14"/>
  <c r="AM21" i="14" s="1"/>
  <c r="AL21" i="14"/>
  <c r="AN21" i="14" s="1"/>
  <c r="C148" i="8"/>
  <c r="H245" i="8"/>
  <c r="E144" i="8"/>
  <c r="F195" i="8"/>
  <c r="S154" i="12"/>
  <c r="AC154" i="12" s="1"/>
  <c r="T154" i="12"/>
  <c r="AD154" i="12" s="1"/>
  <c r="G195" i="8"/>
  <c r="X509" i="12"/>
  <c r="AB509" i="12" s="1"/>
  <c r="Q550" i="8"/>
  <c r="W509" i="12"/>
  <c r="AA509" i="12" s="1"/>
  <c r="O550" i="8"/>
  <c r="F140" i="8"/>
  <c r="G140" i="8"/>
  <c r="S99" i="12"/>
  <c r="AC99" i="12" s="1"/>
  <c r="T99" i="12"/>
  <c r="AD99" i="12" s="1"/>
  <c r="AH488" i="12"/>
  <c r="AJ488" i="12" s="1"/>
  <c r="AG488" i="12"/>
  <c r="R529" i="8"/>
  <c r="H272" i="8"/>
  <c r="T337" i="12"/>
  <c r="AD337" i="12" s="1"/>
  <c r="F378" i="8"/>
  <c r="G378" i="8"/>
  <c r="S337" i="12"/>
  <c r="I488" i="8"/>
  <c r="M313" i="8"/>
  <c r="M396" i="8"/>
  <c r="K410" i="8"/>
  <c r="U42" i="15"/>
  <c r="Y42" i="15" s="1"/>
  <c r="V42" i="15"/>
  <c r="Z42" i="15" s="1"/>
  <c r="S362" i="8"/>
  <c r="AL321" i="12"/>
  <c r="AN321" i="12" s="1"/>
  <c r="AK321" i="12"/>
  <c r="AM321" i="12" s="1"/>
  <c r="AL53" i="15"/>
  <c r="AN53" i="15" s="1"/>
  <c r="AK53" i="15"/>
  <c r="AM53" i="15" s="1"/>
  <c r="G375" i="8"/>
  <c r="S334" i="12"/>
  <c r="AC334" i="12" s="1"/>
  <c r="T334" i="12"/>
  <c r="AD334" i="12" s="1"/>
  <c r="F375" i="8"/>
  <c r="W7" i="12"/>
  <c r="AA7" i="12" s="1"/>
  <c r="Q48" i="8"/>
  <c r="X7" i="12"/>
  <c r="AB7" i="12" s="1"/>
  <c r="O48" i="8"/>
  <c r="P152" i="8"/>
  <c r="E298" i="8"/>
  <c r="K439" i="8"/>
  <c r="R19" i="13"/>
  <c r="V44" i="3"/>
  <c r="Z44" i="3" s="1"/>
  <c r="U44" i="3"/>
  <c r="Y44" i="3" s="1"/>
  <c r="E52" i="8"/>
  <c r="W414" i="12"/>
  <c r="AA414" i="12" s="1"/>
  <c r="O455" i="8"/>
  <c r="X414" i="12"/>
  <c r="AB414" i="12" s="1"/>
  <c r="Q455" i="8"/>
  <c r="L340" i="8"/>
  <c r="U299" i="12"/>
  <c r="Y299" i="12" s="1"/>
  <c r="N340" i="8"/>
  <c r="V299" i="12"/>
  <c r="Z299" i="12" s="1"/>
  <c r="X212" i="12"/>
  <c r="AB212" i="12" s="1"/>
  <c r="O253" i="8"/>
  <c r="W212" i="12"/>
  <c r="AA212" i="12" s="1"/>
  <c r="Q253" i="8"/>
  <c r="AL54" i="12"/>
  <c r="AN54" i="12" s="1"/>
  <c r="AK54" i="12"/>
  <c r="AM54" i="12" s="1"/>
  <c r="S95" i="8"/>
  <c r="T45" i="15"/>
  <c r="AD45" i="15" s="1"/>
  <c r="S45" i="15"/>
  <c r="J520" i="8"/>
  <c r="R479" i="12"/>
  <c r="M238" i="8"/>
  <c r="AK279" i="12"/>
  <c r="AM279" i="12" s="1"/>
  <c r="AL279" i="12"/>
  <c r="AN279" i="12" s="1"/>
  <c r="S320" i="8"/>
  <c r="C299" i="8"/>
  <c r="R51" i="15"/>
  <c r="V74" i="3"/>
  <c r="Z74" i="3" s="1"/>
  <c r="U74" i="3"/>
  <c r="Y74" i="3" s="1"/>
  <c r="T30" i="14"/>
  <c r="AD30" i="14" s="1"/>
  <c r="S30" i="14"/>
  <c r="U343" i="12"/>
  <c r="Y343" i="12" s="1"/>
  <c r="N384" i="8"/>
  <c r="V343" i="12"/>
  <c r="Z343" i="12" s="1"/>
  <c r="L384" i="8"/>
  <c r="K448" i="8"/>
  <c r="F136" i="8"/>
  <c r="T95" i="12"/>
  <c r="AD95" i="12" s="1"/>
  <c r="G136" i="8"/>
  <c r="S95" i="12"/>
  <c r="AC95" i="12" s="1"/>
  <c r="P369" i="8"/>
  <c r="H441" i="8"/>
  <c r="E397" i="8"/>
  <c r="AK63" i="12"/>
  <c r="AM63" i="12" s="1"/>
  <c r="S104" i="8"/>
  <c r="AL63" i="12"/>
  <c r="AN63" i="12" s="1"/>
  <c r="I551" i="8"/>
  <c r="C344" i="8"/>
  <c r="AL429" i="12"/>
  <c r="AN429" i="12" s="1"/>
  <c r="S470" i="8"/>
  <c r="AK429" i="12"/>
  <c r="AM429" i="12" s="1"/>
  <c r="R75" i="12"/>
  <c r="J116" i="8"/>
  <c r="M125" i="8"/>
  <c r="M447" i="8"/>
  <c r="S501" i="8"/>
  <c r="AK460" i="12"/>
  <c r="AM460" i="12" s="1"/>
  <c r="AL460" i="12"/>
  <c r="AN460" i="12" s="1"/>
  <c r="H281" i="8"/>
  <c r="H226" i="8"/>
  <c r="S28" i="3"/>
  <c r="T28" i="3"/>
  <c r="AD28" i="3" s="1"/>
  <c r="H99" i="8"/>
  <c r="S255" i="8"/>
  <c r="AK214" i="12"/>
  <c r="AM214" i="12" s="1"/>
  <c r="AL214" i="12"/>
  <c r="AN214" i="12" s="1"/>
  <c r="AK72" i="15"/>
  <c r="AM72" i="15" s="1"/>
  <c r="AL72" i="15"/>
  <c r="AN72" i="15" s="1"/>
  <c r="P159" i="8"/>
  <c r="C157" i="8"/>
  <c r="U342" i="12"/>
  <c r="Y342" i="12" s="1"/>
  <c r="L383" i="8"/>
  <c r="V342" i="12"/>
  <c r="Z342" i="12" s="1"/>
  <c r="N383" i="8"/>
  <c r="D104" i="8"/>
  <c r="M368" i="8"/>
  <c r="I144" i="8"/>
  <c r="C55" i="8"/>
  <c r="E178" i="8"/>
  <c r="AG91" i="12"/>
  <c r="AH91" i="12"/>
  <c r="AJ91" i="12" s="1"/>
  <c r="R132" i="8"/>
  <c r="Q260" i="8"/>
  <c r="X219" i="12"/>
  <c r="O260" i="8"/>
  <c r="W219" i="12"/>
  <c r="AA219" i="12" s="1"/>
  <c r="I284" i="8"/>
  <c r="I352" i="8"/>
  <c r="AH69" i="12"/>
  <c r="AJ69" i="12" s="1"/>
  <c r="AG69" i="12"/>
  <c r="R110" i="8"/>
  <c r="V8" i="3"/>
  <c r="Z8" i="3" s="1"/>
  <c r="U8" i="3"/>
  <c r="Y8" i="3" s="1"/>
  <c r="T54" i="3"/>
  <c r="AD54" i="3" s="1"/>
  <c r="S54" i="3"/>
  <c r="AC54" i="3" s="1"/>
  <c r="AK190" i="12"/>
  <c r="AM190" i="12" s="1"/>
  <c r="AL190" i="12"/>
  <c r="AN190" i="12" s="1"/>
  <c r="S231" i="8"/>
  <c r="J267" i="8"/>
  <c r="R226" i="12"/>
  <c r="I503" i="8"/>
  <c r="AH51" i="15"/>
  <c r="AJ51" i="15" s="1"/>
  <c r="AG51" i="15"/>
  <c r="W451" i="12"/>
  <c r="AA451" i="12" s="1"/>
  <c r="O492" i="8"/>
  <c r="Q492" i="8"/>
  <c r="X451" i="12"/>
  <c r="AB451" i="12" s="1"/>
  <c r="V12" i="3"/>
  <c r="U12" i="3"/>
  <c r="Y12" i="3" s="1"/>
  <c r="E206" i="8"/>
  <c r="X127" i="12"/>
  <c r="AB127" i="12" s="1"/>
  <c r="O168" i="8"/>
  <c r="Q168" i="8"/>
  <c r="W127" i="12"/>
  <c r="AA127" i="12" s="1"/>
  <c r="G501" i="8"/>
  <c r="S460" i="12"/>
  <c r="AC460" i="12" s="1"/>
  <c r="T460" i="12"/>
  <c r="AD460" i="12" s="1"/>
  <c r="F501" i="8"/>
  <c r="K212" i="8"/>
  <c r="G516" i="8"/>
  <c r="S475" i="12"/>
  <c r="AC475" i="12" s="1"/>
  <c r="F516" i="8"/>
  <c r="T475" i="12"/>
  <c r="AD475" i="12" s="1"/>
  <c r="C132" i="8"/>
  <c r="M188" i="8"/>
  <c r="W130" i="12"/>
  <c r="AA130" i="12" s="1"/>
  <c r="X130" i="12"/>
  <c r="O171" i="8"/>
  <c r="Q171" i="8"/>
  <c r="L490" i="8"/>
  <c r="U449" i="12"/>
  <c r="Y449" i="12" s="1"/>
  <c r="V449" i="12"/>
  <c r="Z449" i="12" s="1"/>
  <c r="N490" i="8"/>
  <c r="D482" i="8"/>
  <c r="R76" i="15"/>
  <c r="S380" i="12"/>
  <c r="AC380" i="12" s="1"/>
  <c r="G421" i="8"/>
  <c r="F421" i="8"/>
  <c r="T380" i="12"/>
  <c r="AD380" i="12" s="1"/>
  <c r="E59" i="8"/>
  <c r="P437" i="8"/>
  <c r="P70" i="8"/>
  <c r="P218" i="8"/>
  <c r="M420" i="8"/>
  <c r="K484" i="8"/>
  <c r="E151" i="8"/>
  <c r="X213" i="12"/>
  <c r="AB213" i="12" s="1"/>
  <c r="W213" i="12"/>
  <c r="AA213" i="12" s="1"/>
  <c r="Q254" i="8"/>
  <c r="O254" i="8"/>
  <c r="T48" i="12"/>
  <c r="AD48" i="12" s="1"/>
  <c r="F89" i="8"/>
  <c r="S48" i="12"/>
  <c r="AC48" i="12" s="1"/>
  <c r="G89" i="8"/>
  <c r="S103" i="15"/>
  <c r="AC103" i="15" s="1"/>
  <c r="T103" i="15"/>
  <c r="AD103" i="15" s="1"/>
  <c r="P88" i="8"/>
  <c r="AL64" i="15"/>
  <c r="AN64" i="15" s="1"/>
  <c r="AK64" i="15"/>
  <c r="AM64" i="15" s="1"/>
  <c r="D73" i="8"/>
  <c r="I156" i="8"/>
  <c r="I464" i="8"/>
  <c r="AC26" i="15" l="1"/>
  <c r="AI29" i="15"/>
  <c r="AM10" i="14"/>
  <c r="AC30" i="14"/>
  <c r="AB22" i="14"/>
  <c r="AN33" i="13"/>
  <c r="AI30" i="13"/>
  <c r="AI18" i="13"/>
  <c r="AC104" i="3"/>
  <c r="AM91" i="3"/>
  <c r="AC73" i="3"/>
  <c r="Z12" i="3"/>
  <c r="AB12" i="12"/>
  <c r="Z488" i="12"/>
  <c r="AB501" i="12"/>
  <c r="AB121" i="12"/>
  <c r="Z42" i="12"/>
  <c r="Z334" i="12"/>
  <c r="Z317" i="12"/>
  <c r="Z357" i="12"/>
  <c r="Z277" i="12"/>
  <c r="AB488" i="12"/>
  <c r="AB365" i="12"/>
  <c r="Z298" i="12"/>
  <c r="AB476" i="12"/>
  <c r="Z272" i="12"/>
  <c r="AB30" i="14"/>
  <c r="Z18" i="15"/>
  <c r="Z401" i="12"/>
  <c r="AB20" i="14"/>
  <c r="Z387" i="12"/>
  <c r="Z133" i="12"/>
  <c r="Z102" i="3"/>
  <c r="AB285" i="12"/>
  <c r="AB70" i="12"/>
  <c r="Z44" i="12"/>
  <c r="Z57" i="15"/>
  <c r="Z470" i="12"/>
  <c r="AB304" i="12"/>
  <c r="Z158" i="12"/>
  <c r="Z35" i="13"/>
  <c r="Z36" i="14"/>
  <c r="Z462" i="12"/>
  <c r="AB118" i="12"/>
  <c r="AB8" i="12"/>
  <c r="Z155" i="12"/>
  <c r="Y88" i="3"/>
  <c r="AB440" i="12"/>
  <c r="Z211" i="12"/>
  <c r="Z440" i="12"/>
  <c r="AA42" i="15"/>
  <c r="Z225" i="12"/>
  <c r="AB89" i="12"/>
  <c r="Z48" i="15"/>
  <c r="Z11" i="12"/>
  <c r="AB35" i="13"/>
  <c r="Z377" i="12"/>
  <c r="Z83" i="3"/>
  <c r="AB84" i="15"/>
  <c r="AB133" i="12"/>
  <c r="AB377" i="12"/>
  <c r="AB93" i="3"/>
  <c r="AB216" i="12"/>
  <c r="Z61" i="3"/>
  <c r="AB19" i="16"/>
  <c r="AB392" i="12"/>
  <c r="AB273" i="12"/>
  <c r="Z87" i="12"/>
  <c r="Z11" i="3"/>
  <c r="AB22" i="15"/>
  <c r="Y80" i="15"/>
  <c r="Z67" i="3"/>
  <c r="Z506" i="12"/>
  <c r="Z388" i="12"/>
  <c r="AB416" i="12"/>
  <c r="Z501" i="12"/>
  <c r="AB44" i="12"/>
  <c r="Z27" i="12"/>
  <c r="AB27" i="15"/>
  <c r="Z218" i="12"/>
  <c r="AB15" i="13"/>
  <c r="Z216" i="12"/>
  <c r="Z497" i="12"/>
  <c r="Z229" i="12"/>
  <c r="Z255" i="12"/>
  <c r="AB24" i="15"/>
  <c r="Z117" i="12"/>
  <c r="AB156" i="12"/>
  <c r="Z302" i="12"/>
  <c r="AB72" i="12"/>
  <c r="Z33" i="3"/>
  <c r="AB35" i="12"/>
  <c r="B135" i="7" s="1"/>
  <c r="D135" i="7" s="1"/>
  <c r="Z35" i="12"/>
  <c r="AB404" i="12"/>
  <c r="AB319" i="12"/>
  <c r="Z45" i="15"/>
  <c r="AB113" i="12"/>
  <c r="AB211" i="12"/>
  <c r="Z336" i="12"/>
  <c r="AB327" i="12"/>
  <c r="Z369" i="12"/>
  <c r="AB470" i="12"/>
  <c r="AB237" i="12"/>
  <c r="AB368" i="12"/>
  <c r="AB68" i="3"/>
  <c r="AB369" i="12"/>
  <c r="Z96" i="3"/>
  <c r="AB378" i="12"/>
  <c r="Z24" i="15"/>
  <c r="Y73" i="3"/>
  <c r="Z70" i="15"/>
  <c r="AB134" i="12"/>
  <c r="Z237" i="12"/>
  <c r="AB98" i="3"/>
  <c r="Z58" i="3"/>
  <c r="AB78" i="15"/>
  <c r="Z183" i="12"/>
  <c r="AB313" i="12"/>
  <c r="Z471" i="12"/>
  <c r="Z25" i="14"/>
  <c r="Z74" i="12"/>
  <c r="AB76" i="12"/>
  <c r="Z285" i="12"/>
  <c r="AB58" i="12"/>
  <c r="AB194" i="12"/>
  <c r="Z12" i="15"/>
  <c r="Z289" i="12"/>
  <c r="AB53" i="12"/>
  <c r="Z368" i="12"/>
  <c r="AB390" i="12"/>
  <c r="AB255" i="12"/>
  <c r="Z146" i="12"/>
  <c r="Z327" i="12"/>
  <c r="AB329" i="12"/>
  <c r="Z47" i="15"/>
  <c r="AB342" i="12"/>
  <c r="Z337" i="12"/>
  <c r="AB183" i="12"/>
  <c r="Z313" i="12"/>
  <c r="Z398" i="12"/>
  <c r="Z233" i="12"/>
  <c r="AB355" i="12"/>
  <c r="Z12" i="12"/>
  <c r="AB14" i="14"/>
  <c r="Z275" i="12"/>
  <c r="AB462" i="12"/>
  <c r="Z166" i="12"/>
  <c r="AB98" i="12"/>
  <c r="AB90" i="12"/>
  <c r="Z303" i="12"/>
  <c r="Z56" i="15"/>
  <c r="AB34" i="3"/>
  <c r="AB14" i="16"/>
  <c r="Z89" i="12"/>
  <c r="AB115" i="12"/>
  <c r="AB67" i="3"/>
  <c r="Z98" i="12"/>
  <c r="AB229" i="12"/>
  <c r="Z96" i="12"/>
  <c r="Z20" i="12"/>
  <c r="Z76" i="12"/>
  <c r="Z28" i="12"/>
  <c r="Z193" i="12"/>
  <c r="AB208" i="12"/>
  <c r="AB203" i="12"/>
  <c r="Z224" i="12"/>
  <c r="Z397" i="12"/>
  <c r="AB337" i="12"/>
  <c r="AB492" i="12"/>
  <c r="Z378" i="12"/>
  <c r="AB289" i="12"/>
  <c r="AB130" i="12"/>
  <c r="Z109" i="12"/>
  <c r="AB497" i="12"/>
  <c r="Z26" i="12"/>
  <c r="Z419" i="12"/>
  <c r="Z142" i="12"/>
  <c r="Z58" i="12"/>
  <c r="Z26" i="13"/>
  <c r="Z15" i="15"/>
  <c r="Z139" i="12"/>
  <c r="AB504" i="12"/>
  <c r="Z34" i="15"/>
  <c r="AB484" i="12"/>
  <c r="Z68" i="3"/>
  <c r="Z392" i="12"/>
  <c r="Z85" i="12"/>
  <c r="Z373" i="12"/>
  <c r="Z13" i="14"/>
  <c r="AB49" i="3"/>
  <c r="Z476" i="12"/>
  <c r="Z382" i="12"/>
  <c r="AB23" i="14"/>
  <c r="AB7" i="15"/>
  <c r="Z432" i="12"/>
  <c r="Z304" i="12"/>
  <c r="AB238" i="12"/>
  <c r="Z13" i="13"/>
  <c r="AB158" i="12"/>
  <c r="Z8" i="12"/>
  <c r="AB326" i="12"/>
  <c r="AB498" i="12"/>
  <c r="Z436" i="12"/>
  <c r="AB245" i="12"/>
  <c r="Z78" i="3"/>
  <c r="AB464" i="12"/>
  <c r="AB43" i="14"/>
  <c r="AB303" i="12"/>
  <c r="AB137" i="12"/>
  <c r="Z130" i="12"/>
  <c r="Z17" i="15"/>
  <c r="Z430" i="12"/>
  <c r="Z30" i="12"/>
  <c r="AB225" i="12"/>
  <c r="AB286" i="12"/>
  <c r="Z90" i="12"/>
  <c r="AB85" i="12"/>
  <c r="Z81" i="12"/>
  <c r="Z431" i="12"/>
  <c r="Z11" i="13"/>
  <c r="Z101" i="12"/>
  <c r="Z50" i="3"/>
  <c r="Z43" i="14"/>
  <c r="AB359" i="12"/>
  <c r="AB302" i="12"/>
  <c r="Z467" i="12"/>
  <c r="Z105" i="12"/>
  <c r="Z491" i="12"/>
  <c r="AB164" i="12"/>
  <c r="Z492" i="12"/>
  <c r="AB358" i="12"/>
  <c r="Z30" i="14"/>
  <c r="AB486" i="12"/>
  <c r="Z330" i="12"/>
  <c r="AB52" i="12"/>
  <c r="Z355" i="12"/>
  <c r="Z94" i="12"/>
  <c r="AB336" i="12"/>
  <c r="Z219" i="12"/>
  <c r="Z208" i="12"/>
  <c r="Z113" i="12"/>
  <c r="Z137" i="12"/>
  <c r="Z486" i="12"/>
  <c r="Z351" i="12"/>
  <c r="Z77" i="12"/>
  <c r="AB449" i="12"/>
  <c r="AB219" i="12"/>
  <c r="Z115" i="12"/>
  <c r="Z16" i="14"/>
  <c r="AB116" i="12"/>
  <c r="Z319" i="12"/>
  <c r="AB196" i="12"/>
  <c r="AB45" i="15"/>
  <c r="AB338" i="12"/>
  <c r="Z8" i="14"/>
  <c r="AB8" i="16"/>
  <c r="Z498" i="12"/>
  <c r="AB506" i="12"/>
  <c r="Z80" i="3"/>
  <c r="Z174" i="12"/>
  <c r="Z15" i="13"/>
  <c r="AB477" i="12"/>
  <c r="Z223" i="12"/>
  <c r="AB166" i="12"/>
  <c r="Z36" i="12"/>
  <c r="AB24" i="16"/>
  <c r="Z230" i="12"/>
  <c r="Z339" i="12"/>
  <c r="AB29" i="14"/>
  <c r="Z326" i="12"/>
  <c r="Z238" i="12"/>
  <c r="Z510" i="12"/>
  <c r="AB26" i="13"/>
  <c r="Z69" i="12"/>
  <c r="AB36" i="14"/>
  <c r="Z145" i="12"/>
  <c r="Z264" i="12"/>
  <c r="Z367" i="12"/>
  <c r="Z67" i="12"/>
  <c r="AB168" i="12"/>
  <c r="AB188" i="12"/>
  <c r="AB32" i="14"/>
  <c r="Z291" i="12"/>
  <c r="Z246" i="12"/>
  <c r="AI18" i="16"/>
  <c r="AI20" i="16"/>
  <c r="AI32" i="15"/>
  <c r="AI24" i="16"/>
  <c r="AI19" i="16"/>
  <c r="AI104" i="3"/>
  <c r="AI13" i="14"/>
  <c r="AI100" i="3"/>
  <c r="AI101" i="3"/>
  <c r="AI29" i="12"/>
  <c r="AI22" i="16"/>
  <c r="AI26" i="14"/>
  <c r="AI34" i="13"/>
  <c r="AI11" i="15"/>
  <c r="AI40" i="3"/>
  <c r="AI49" i="15"/>
  <c r="AI31" i="12"/>
  <c r="AI23" i="16"/>
  <c r="AI24" i="12"/>
  <c r="AI21" i="15"/>
  <c r="AI13" i="13"/>
  <c r="AI9" i="14"/>
  <c r="AI18" i="3"/>
  <c r="AI22" i="12"/>
  <c r="AI30" i="12"/>
  <c r="AI28" i="12"/>
  <c r="AI25" i="14"/>
  <c r="AI77" i="3"/>
  <c r="AI25" i="16"/>
  <c r="AI23" i="15"/>
  <c r="AI39" i="3"/>
  <c r="AI11" i="13"/>
  <c r="AI34" i="15"/>
  <c r="AI28" i="15"/>
  <c r="AI19" i="13"/>
  <c r="AI36" i="3"/>
  <c r="AI32" i="13"/>
  <c r="AI18" i="15"/>
  <c r="AI79" i="3"/>
  <c r="AI24" i="15"/>
  <c r="AI10" i="13"/>
  <c r="AI23" i="12"/>
  <c r="AI93" i="3"/>
  <c r="AI11" i="16"/>
  <c r="AI15" i="15"/>
  <c r="AI54" i="15"/>
  <c r="AI51" i="15"/>
  <c r="AI81" i="12"/>
  <c r="AI52" i="12"/>
  <c r="AI58" i="3"/>
  <c r="AI43" i="12"/>
  <c r="AI46" i="15"/>
  <c r="AI54" i="12"/>
  <c r="AI59" i="3"/>
  <c r="AI12" i="16"/>
  <c r="AI26" i="16"/>
  <c r="AI66" i="15"/>
  <c r="AI75" i="12"/>
  <c r="AI33" i="15"/>
  <c r="AI33" i="14"/>
  <c r="AI32" i="14"/>
  <c r="AI39" i="15"/>
  <c r="AI69" i="12"/>
  <c r="AI48" i="15"/>
  <c r="AI37" i="15"/>
  <c r="AI20" i="13"/>
  <c r="AI74" i="15"/>
  <c r="AI26" i="13"/>
  <c r="AI89" i="12"/>
  <c r="AI87" i="3"/>
  <c r="AI69" i="3"/>
  <c r="AI45" i="15"/>
  <c r="AI44" i="14"/>
  <c r="AI19" i="15"/>
  <c r="AI57" i="12"/>
  <c r="AI44" i="12"/>
  <c r="AI59" i="15"/>
  <c r="AI17" i="16"/>
  <c r="AI27" i="15"/>
  <c r="AI95" i="3"/>
  <c r="AI71" i="15"/>
  <c r="AI41" i="15"/>
  <c r="AI13" i="16"/>
  <c r="AI75" i="15"/>
  <c r="AI85" i="3"/>
  <c r="AI45" i="14"/>
  <c r="AI12" i="12"/>
  <c r="AI68" i="15"/>
  <c r="AI61" i="12"/>
  <c r="AI85" i="15"/>
  <c r="AI38" i="15"/>
  <c r="AI60" i="12"/>
  <c r="AI70" i="12"/>
  <c r="AI9" i="16"/>
  <c r="AI63" i="15"/>
  <c r="AI70" i="15"/>
  <c r="AI92" i="15"/>
  <c r="AI39" i="14"/>
  <c r="AI26" i="12"/>
  <c r="AI67" i="12"/>
  <c r="AI60" i="15"/>
  <c r="AI89" i="3"/>
  <c r="AI23" i="3"/>
  <c r="AI87" i="15"/>
  <c r="AI69" i="15"/>
  <c r="AI78" i="15"/>
  <c r="AI83" i="3"/>
  <c r="AI26" i="15"/>
  <c r="AI73" i="15"/>
  <c r="AI21" i="14"/>
  <c r="AI86" i="12"/>
  <c r="AI36" i="14"/>
  <c r="AI36" i="12"/>
  <c r="AI23" i="13"/>
  <c r="AI11" i="12"/>
  <c r="AI79" i="12"/>
  <c r="AI18" i="12"/>
  <c r="AI95" i="12"/>
  <c r="AI97" i="15"/>
  <c r="AI20" i="3"/>
  <c r="AI96" i="3"/>
  <c r="AI17" i="15"/>
  <c r="AI61" i="15"/>
  <c r="AI14" i="16"/>
  <c r="AI57" i="15"/>
  <c r="AI24" i="14"/>
  <c r="AI7" i="14"/>
  <c r="AI16" i="15"/>
  <c r="AI90" i="12"/>
  <c r="AI89" i="15"/>
  <c r="AI55" i="15"/>
  <c r="AI68" i="3"/>
  <c r="AI27" i="12"/>
  <c r="AI10" i="3"/>
  <c r="AI91" i="15"/>
  <c r="AI56" i="15"/>
  <c r="AI65" i="3"/>
  <c r="AI99" i="3"/>
  <c r="AI40" i="15"/>
  <c r="AI14" i="13"/>
  <c r="AI96" i="12"/>
  <c r="AI84" i="15"/>
  <c r="AI36" i="15"/>
  <c r="AI30" i="15"/>
  <c r="AI33" i="3"/>
  <c r="AI96" i="15"/>
  <c r="AI28" i="3"/>
  <c r="AI95" i="15"/>
  <c r="AI13" i="15"/>
  <c r="AI90" i="3"/>
  <c r="AI76" i="15"/>
  <c r="AI98" i="15"/>
  <c r="AI88" i="12"/>
  <c r="AI38" i="14"/>
  <c r="AI98" i="3"/>
  <c r="AI77" i="15"/>
  <c r="AI72" i="12"/>
  <c r="AI16" i="13"/>
  <c r="AI24" i="13"/>
  <c r="AI182" i="12"/>
  <c r="AI35" i="3"/>
  <c r="AI25" i="15"/>
  <c r="AI17" i="13"/>
  <c r="AI94" i="15"/>
  <c r="AI27" i="14"/>
  <c r="AI270" i="12"/>
  <c r="AI16" i="3"/>
  <c r="AI62" i="15"/>
  <c r="AI34" i="3"/>
  <c r="AI86" i="15"/>
  <c r="AI246" i="12"/>
  <c r="AI306" i="12"/>
  <c r="AI307" i="12"/>
  <c r="AI50" i="15"/>
  <c r="AI15" i="13"/>
  <c r="AI44" i="15"/>
  <c r="AI47" i="15"/>
  <c r="AI82" i="15"/>
  <c r="AI90" i="15"/>
  <c r="AI8" i="14"/>
  <c r="AI35" i="12"/>
  <c r="AI345" i="12"/>
  <c r="AI91" i="3"/>
  <c r="AI53" i="15"/>
  <c r="AI266" i="12"/>
  <c r="AI264" i="12"/>
  <c r="AI328" i="12"/>
  <c r="AI316" i="12"/>
  <c r="AI311" i="12"/>
  <c r="AI162" i="12"/>
  <c r="AI372" i="12"/>
  <c r="AI101" i="15"/>
  <c r="AI374" i="12"/>
  <c r="AI196" i="12"/>
  <c r="AI171" i="12"/>
  <c r="AI105" i="15"/>
  <c r="AI323" i="12"/>
  <c r="AI249" i="12"/>
  <c r="AI7" i="3"/>
  <c r="AI317" i="12"/>
  <c r="AI366" i="12"/>
  <c r="AI334" i="12"/>
  <c r="AI260" i="12"/>
  <c r="AI327" i="12"/>
  <c r="AI370" i="12"/>
  <c r="AI263" i="12"/>
  <c r="AI16" i="16"/>
  <c r="AI275" i="12"/>
  <c r="AI378" i="12"/>
  <c r="AI100" i="15"/>
  <c r="AI244" i="12"/>
  <c r="AI233" i="12"/>
  <c r="AI357" i="12"/>
  <c r="AI229" i="12"/>
  <c r="AI371" i="12"/>
  <c r="AI222" i="12"/>
  <c r="AI500" i="12"/>
  <c r="AI315" i="12"/>
  <c r="AI375" i="12"/>
  <c r="AI12" i="15"/>
  <c r="AI421" i="12"/>
  <c r="AI255" i="12"/>
  <c r="AI432" i="12"/>
  <c r="AI355" i="12"/>
  <c r="AI425" i="12"/>
  <c r="AI454" i="12"/>
  <c r="AI273" i="12"/>
  <c r="AI240" i="12"/>
  <c r="AI373" i="12"/>
  <c r="AI303" i="12"/>
  <c r="AI429" i="12"/>
  <c r="AI426" i="12"/>
  <c r="AI445" i="12"/>
  <c r="AI268" i="12"/>
  <c r="AI277" i="12"/>
  <c r="AI230" i="12"/>
  <c r="AI256" i="12"/>
  <c r="AI368" i="12"/>
  <c r="AI423" i="12"/>
  <c r="AI272" i="12"/>
  <c r="AI278" i="12"/>
  <c r="AI367" i="12"/>
  <c r="AI330" i="12"/>
  <c r="AI243" i="12"/>
  <c r="AI100" i="12"/>
  <c r="AI444" i="12"/>
  <c r="AI237" i="12"/>
  <c r="AI441" i="12"/>
  <c r="AI238" i="12"/>
  <c r="AI477" i="12"/>
  <c r="AI103" i="15"/>
  <c r="AI221" i="12"/>
  <c r="AI430" i="12"/>
  <c r="AI443" i="12"/>
  <c r="AI224" i="12"/>
  <c r="AI236" i="12"/>
  <c r="AI458" i="12"/>
  <c r="AI325" i="12"/>
  <c r="AI436" i="12"/>
  <c r="AI365" i="12"/>
  <c r="AI341" i="12"/>
  <c r="AI420" i="12"/>
  <c r="AI431" i="12"/>
  <c r="AI401" i="12"/>
  <c r="AI422" i="12"/>
  <c r="AI226" i="12"/>
  <c r="AI227" i="12"/>
  <c r="AI239" i="12"/>
  <c r="AI439" i="12"/>
  <c r="AI449" i="12"/>
  <c r="AI479" i="12"/>
  <c r="AI274" i="12"/>
  <c r="AI412" i="12"/>
  <c r="AI203" i="12"/>
  <c r="AI440" i="12"/>
  <c r="AI407" i="12"/>
  <c r="AI137" i="12"/>
  <c r="AI214" i="12"/>
  <c r="AI467" i="12"/>
  <c r="AI14" i="15"/>
  <c r="AI471" i="12"/>
  <c r="AI469" i="12"/>
  <c r="AI104" i="15"/>
  <c r="AI463" i="12"/>
  <c r="AI452" i="12"/>
  <c r="AI216" i="12"/>
  <c r="AI340" i="12"/>
  <c r="AI107" i="12"/>
  <c r="AI72" i="15"/>
  <c r="AI193" i="12"/>
  <c r="AI476" i="12"/>
  <c r="AI106" i="15"/>
  <c r="AI22" i="15"/>
  <c r="AI468" i="12"/>
  <c r="AI183" i="12"/>
  <c r="AI483" i="12"/>
  <c r="AI206" i="12"/>
  <c r="AI223" i="12"/>
  <c r="AI472" i="12"/>
  <c r="AI210" i="12"/>
  <c r="AI497" i="12"/>
  <c r="AI9" i="13"/>
  <c r="AI35" i="13"/>
  <c r="AI209" i="12"/>
  <c r="AI211" i="12"/>
  <c r="AI451" i="12"/>
  <c r="AI219" i="12"/>
  <c r="AI361" i="12"/>
  <c r="AI139" i="12"/>
  <c r="AI362" i="12"/>
  <c r="AI29" i="13"/>
  <c r="AI202" i="12"/>
  <c r="AI360" i="12"/>
  <c r="AI299" i="12"/>
  <c r="AI496" i="12"/>
  <c r="AI108" i="12"/>
  <c r="AI384" i="12"/>
  <c r="AI504" i="12"/>
  <c r="AI101" i="12"/>
  <c r="AI297" i="12"/>
  <c r="AI488" i="12"/>
  <c r="AI102" i="15"/>
  <c r="AI495" i="12"/>
  <c r="AI486" i="12"/>
  <c r="AI491" i="12"/>
  <c r="AI290" i="12"/>
  <c r="AI296" i="12"/>
  <c r="AI298" i="12"/>
  <c r="AI123" i="12"/>
  <c r="AI109" i="12"/>
  <c r="AI492" i="12"/>
  <c r="AI103" i="12"/>
  <c r="AI388" i="12"/>
  <c r="AI169" i="12"/>
  <c r="AI148" i="12"/>
  <c r="AI177" i="12"/>
  <c r="AI7" i="15"/>
  <c r="AI154" i="12"/>
  <c r="AI124" i="12"/>
  <c r="AI127" i="12"/>
  <c r="AI141" i="12"/>
  <c r="AI176" i="12"/>
  <c r="AI152" i="12"/>
  <c r="AI150" i="12"/>
  <c r="AI280" i="12"/>
  <c r="AI170" i="12"/>
  <c r="AI283" i="12"/>
  <c r="AI502" i="12"/>
  <c r="AI157" i="12"/>
  <c r="AI398" i="12"/>
  <c r="AI484" i="12"/>
  <c r="AI304" i="12"/>
  <c r="AI389" i="12"/>
  <c r="AI489" i="12"/>
  <c r="AI279" i="12"/>
  <c r="AI381" i="12"/>
  <c r="AI490" i="12"/>
  <c r="AI167" i="12"/>
  <c r="AI390" i="12"/>
  <c r="AI506" i="12"/>
  <c r="AI380" i="12"/>
  <c r="AI395" i="12"/>
  <c r="AI382" i="12"/>
  <c r="AI173" i="12"/>
  <c r="AI113" i="12"/>
  <c r="AI166" i="12"/>
  <c r="AI386" i="12"/>
  <c r="AI164" i="12"/>
  <c r="AI289" i="12"/>
  <c r="AI397" i="12"/>
  <c r="AI281" i="12"/>
  <c r="AI153" i="12"/>
  <c r="AI286" i="12"/>
  <c r="AI179" i="12"/>
  <c r="AI285" i="12"/>
  <c r="AI151" i="12"/>
  <c r="AI116" i="12"/>
  <c r="AI354" i="12"/>
  <c r="AI114" i="12"/>
  <c r="AI499" i="12"/>
  <c r="AI189" i="12"/>
  <c r="AI175" i="12"/>
  <c r="AI498" i="12"/>
  <c r="AI111" i="12"/>
  <c r="AI353" i="12"/>
  <c r="AI87" i="12"/>
  <c r="AI399" i="12"/>
  <c r="AI510" i="12"/>
  <c r="AI106" i="12"/>
  <c r="AI217" i="12"/>
  <c r="AI301" i="12"/>
  <c r="AI208" i="12"/>
  <c r="AI348" i="12"/>
  <c r="AI136" i="12"/>
  <c r="AI271" i="12"/>
  <c r="AI253" i="12"/>
  <c r="AI194" i="12"/>
  <c r="AI14" i="14"/>
  <c r="AI130" i="12"/>
  <c r="AI134" i="12"/>
  <c r="AI17" i="14"/>
  <c r="AI133" i="12"/>
  <c r="AI66" i="12"/>
  <c r="AI64" i="15"/>
  <c r="AI43" i="14"/>
  <c r="AI8" i="16"/>
  <c r="AI7" i="16"/>
  <c r="AI9" i="15"/>
  <c r="AI20" i="14"/>
  <c r="AI23" i="14"/>
  <c r="AI16" i="14"/>
  <c r="AI91" i="12"/>
  <c r="AI42" i="14"/>
  <c r="AI184" i="12"/>
  <c r="AI7" i="13"/>
  <c r="AI29" i="14"/>
  <c r="AI22" i="14"/>
  <c r="AI12" i="14"/>
  <c r="AI77" i="12"/>
  <c r="AI41" i="14"/>
  <c r="AC33" i="12"/>
  <c r="AC71" i="12"/>
  <c r="AC12" i="12"/>
  <c r="AN52" i="12"/>
  <c r="AC20" i="12"/>
  <c r="AC89" i="12"/>
  <c r="AC84" i="12"/>
  <c r="AN57" i="12"/>
  <c r="AC30" i="12"/>
  <c r="AN13" i="13"/>
  <c r="AN29" i="12"/>
  <c r="AC33" i="13"/>
  <c r="AC81" i="12"/>
  <c r="AC24" i="14"/>
  <c r="AC95" i="15"/>
  <c r="AN23" i="13"/>
  <c r="AC18" i="12"/>
  <c r="AC65" i="15"/>
  <c r="AC34" i="13"/>
  <c r="AN25" i="14"/>
  <c r="AC33" i="14"/>
  <c r="AC45" i="15"/>
  <c r="AC27" i="15"/>
  <c r="AN40" i="12"/>
  <c r="AC11" i="13"/>
  <c r="AM13" i="15"/>
  <c r="AC36" i="13"/>
  <c r="AC48" i="15"/>
  <c r="AM11" i="14"/>
  <c r="AC22" i="14"/>
  <c r="AC89" i="15"/>
  <c r="AD23" i="14"/>
  <c r="AC24" i="15"/>
  <c r="AC27" i="12"/>
  <c r="AC62" i="15"/>
  <c r="AC83" i="12"/>
  <c r="AC14" i="14"/>
  <c r="AC96" i="12"/>
  <c r="AC105" i="15"/>
  <c r="AC35" i="12"/>
  <c r="AC31" i="15"/>
  <c r="AM32" i="14"/>
  <c r="AC36" i="14"/>
  <c r="AC7" i="14"/>
  <c r="AN338" i="12"/>
  <c r="AD34" i="15"/>
  <c r="AC41" i="15"/>
  <c r="AN7" i="13"/>
  <c r="AC338" i="12"/>
  <c r="AC104" i="15"/>
  <c r="AC14" i="15"/>
  <c r="AC328" i="12"/>
  <c r="AC318" i="12"/>
  <c r="AC337" i="12"/>
  <c r="AN329" i="12"/>
  <c r="AC245" i="12"/>
  <c r="AM503" i="12"/>
  <c r="AC329" i="12"/>
  <c r="AN357" i="12"/>
  <c r="AC12" i="15"/>
  <c r="AC357" i="12"/>
  <c r="AC406" i="12"/>
  <c r="AN477" i="12"/>
  <c r="AC135" i="12"/>
  <c r="AC158" i="12"/>
  <c r="AC397" i="12"/>
  <c r="AC115" i="12"/>
  <c r="AN488" i="12"/>
  <c r="AM256" i="12"/>
  <c r="AC126" i="12"/>
  <c r="AC477" i="12"/>
  <c r="AC487" i="12"/>
  <c r="AC482" i="12"/>
  <c r="AC497" i="12"/>
  <c r="AN100" i="15"/>
  <c r="AC466" i="12"/>
  <c r="AC130" i="12"/>
  <c r="AC100" i="15"/>
  <c r="AC72" i="15"/>
  <c r="AC268" i="12"/>
  <c r="AN151" i="12"/>
  <c r="AD42" i="15"/>
  <c r="AC52" i="15"/>
  <c r="AC145" i="12"/>
  <c r="AN52" i="15"/>
  <c r="AC221" i="12"/>
  <c r="AC470" i="12"/>
  <c r="AC80" i="15"/>
  <c r="AN307" i="12"/>
  <c r="AC327" i="12"/>
  <c r="AN422" i="12"/>
  <c r="AC342" i="12"/>
  <c r="AC501" i="12"/>
  <c r="AC421" i="12"/>
  <c r="AC229" i="12"/>
  <c r="AC372" i="12"/>
  <c r="AC203" i="12"/>
  <c r="AC49" i="3"/>
  <c r="AC78" i="3"/>
  <c r="AC70" i="3"/>
  <c r="AN461" i="12"/>
  <c r="AC13" i="12"/>
  <c r="AC101" i="3"/>
  <c r="AM89" i="3"/>
  <c r="AC208" i="12"/>
  <c r="AC155" i="12"/>
  <c r="AC10" i="3"/>
  <c r="AM11" i="3"/>
  <c r="AC105" i="12"/>
  <c r="AC11" i="3"/>
  <c r="AC343" i="12"/>
  <c r="AC13" i="3"/>
  <c r="AC23" i="3"/>
  <c r="AM72" i="3"/>
  <c r="AC83" i="3"/>
  <c r="AC95" i="3"/>
  <c r="AC225" i="12"/>
  <c r="AC34" i="3"/>
  <c r="AN10" i="3"/>
  <c r="AM100" i="12"/>
  <c r="AC65" i="3"/>
  <c r="AC313" i="12"/>
  <c r="AC72" i="3"/>
  <c r="AC16" i="15"/>
  <c r="AC75" i="3"/>
  <c r="AC265" i="12"/>
  <c r="AC211" i="12"/>
  <c r="AM65" i="3"/>
  <c r="AC91" i="3"/>
  <c r="AC57" i="15"/>
  <c r="AN336" i="12"/>
  <c r="AC292" i="12"/>
  <c r="AC51" i="3"/>
  <c r="AC39" i="3"/>
  <c r="AC15" i="15"/>
  <c r="AC99" i="3"/>
  <c r="AC27" i="3"/>
  <c r="AC207" i="12"/>
  <c r="AC68" i="3"/>
  <c r="AC80" i="3"/>
  <c r="AC96" i="3"/>
  <c r="AC35" i="13"/>
  <c r="AC90" i="3"/>
  <c r="AC194" i="12"/>
  <c r="AC50" i="3"/>
  <c r="AC419" i="12"/>
  <c r="AC324" i="12"/>
  <c r="AC88" i="3"/>
  <c r="AC49" i="12"/>
  <c r="AC43" i="12"/>
  <c r="AC19" i="3"/>
  <c r="AC93" i="3"/>
  <c r="AM11" i="15"/>
  <c r="AC87" i="3"/>
  <c r="AC347" i="12"/>
  <c r="AC181" i="12"/>
  <c r="AN432" i="12"/>
  <c r="AC16" i="3"/>
  <c r="AC121" i="12"/>
  <c r="AC77" i="3"/>
  <c r="AC97" i="3"/>
  <c r="AC310" i="12"/>
  <c r="AC251" i="12"/>
  <c r="AC7" i="12"/>
  <c r="AC46" i="3"/>
  <c r="AC316" i="12"/>
  <c r="AD103" i="3"/>
  <c r="AC243" i="12"/>
  <c r="AC106" i="3"/>
  <c r="AC79" i="3"/>
  <c r="AC75" i="12"/>
  <c r="AC66" i="3"/>
  <c r="AC195" i="12"/>
  <c r="AC201" i="12"/>
  <c r="AC76" i="3"/>
  <c r="AC28" i="3"/>
  <c r="AC365" i="12"/>
  <c r="AM170" i="12"/>
  <c r="AC8" i="12"/>
  <c r="AN157" i="12"/>
  <c r="AC134" i="12"/>
  <c r="AC92" i="3"/>
  <c r="AC196" i="12"/>
  <c r="AC449" i="12"/>
  <c r="AC38" i="15"/>
  <c r="AC326" i="12"/>
  <c r="AC98" i="3"/>
  <c r="AC12" i="3"/>
  <c r="AC7" i="3"/>
  <c r="AC216" i="12"/>
  <c r="AC464" i="12"/>
  <c r="AN358" i="12"/>
  <c r="I10" i="7"/>
  <c r="AC91" i="15"/>
  <c r="AC258" i="12"/>
  <c r="AC191" i="12"/>
  <c r="AC131" i="12"/>
  <c r="AN222" i="12"/>
  <c r="AC358" i="12"/>
  <c r="AC133" i="12"/>
  <c r="AC33" i="3"/>
  <c r="AN356" i="12"/>
  <c r="I14" i="7"/>
  <c r="AC61" i="3"/>
  <c r="AN390" i="12"/>
  <c r="AC261" i="12"/>
  <c r="AC40" i="3"/>
  <c r="B31" i="7"/>
  <c r="D31" i="7" s="1"/>
  <c r="AN499" i="12"/>
  <c r="AD67" i="15"/>
  <c r="AC100" i="3"/>
  <c r="B23" i="7"/>
  <c r="D23" i="7" s="1"/>
  <c r="AC400" i="12"/>
  <c r="AC294" i="12"/>
  <c r="AM350" i="12"/>
  <c r="AC20" i="3"/>
  <c r="AN289" i="12"/>
  <c r="B27" i="7"/>
  <c r="D27" i="7" s="1"/>
  <c r="AC35" i="3"/>
  <c r="AC456" i="12"/>
  <c r="AC390" i="12"/>
  <c r="AC9" i="3"/>
  <c r="AC69" i="3"/>
  <c r="AM35" i="3"/>
  <c r="AC339" i="12"/>
  <c r="AN219" i="12"/>
  <c r="AC61" i="15"/>
  <c r="AN359" i="12"/>
  <c r="AC38" i="12"/>
  <c r="B37" i="7"/>
  <c r="D37" i="7" s="1"/>
  <c r="AN187" i="12"/>
  <c r="AC289" i="12"/>
  <c r="AC67" i="3"/>
  <c r="AC102" i="3"/>
  <c r="AF320" i="12"/>
  <c r="Q320" i="12"/>
  <c r="AE320" i="12" s="1"/>
  <c r="AF130" i="12"/>
  <c r="Q130" i="12"/>
  <c r="AE130" i="12" s="1"/>
  <c r="Q252" i="12"/>
  <c r="AE252" i="12" s="1"/>
  <c r="AF252" i="12"/>
  <c r="Q92" i="15"/>
  <c r="AE92" i="15" s="1"/>
  <c r="AF92" i="15"/>
  <c r="Q7" i="12"/>
  <c r="AF7" i="12"/>
  <c r="AF424" i="12"/>
  <c r="Q424" i="12"/>
  <c r="Q279" i="12"/>
  <c r="AE279" i="12" s="1"/>
  <c r="AF279" i="12"/>
  <c r="Q45" i="14"/>
  <c r="AE45" i="14" s="1"/>
  <c r="AF45" i="14"/>
  <c r="AF96" i="15"/>
  <c r="Q96" i="15"/>
  <c r="AE96" i="15" s="1"/>
  <c r="Q326" i="12"/>
  <c r="AE326" i="12" s="1"/>
  <c r="AF326" i="12"/>
  <c r="Q86" i="12"/>
  <c r="AE86" i="12" s="1"/>
  <c r="AF86" i="12"/>
  <c r="Q441" i="12"/>
  <c r="AE441" i="12" s="1"/>
  <c r="AF441" i="12"/>
  <c r="Q53" i="12"/>
  <c r="AE53" i="12" s="1"/>
  <c r="AF53" i="12"/>
  <c r="Q34" i="3"/>
  <c r="AF34" i="3"/>
  <c r="AF26" i="13"/>
  <c r="Q26" i="13"/>
  <c r="AE26" i="13" s="1"/>
  <c r="AF446" i="12"/>
  <c r="Q446" i="12"/>
  <c r="B141" i="7"/>
  <c r="D141" i="7" s="1"/>
  <c r="B156" i="7"/>
  <c r="D156" i="7" s="1"/>
  <c r="B151" i="7"/>
  <c r="D151" i="7" s="1"/>
  <c r="B153" i="7"/>
  <c r="D153" i="7" s="1"/>
  <c r="B157" i="7"/>
  <c r="D157" i="7" s="1"/>
  <c r="B152" i="7"/>
  <c r="D152" i="7" s="1"/>
  <c r="B146" i="7"/>
  <c r="D146" i="7" s="1"/>
  <c r="B140" i="7"/>
  <c r="D140" i="7" s="1"/>
  <c r="B142" i="7"/>
  <c r="D142" i="7" s="1"/>
  <c r="B149" i="7"/>
  <c r="D149" i="7" s="1"/>
  <c r="B147" i="7"/>
  <c r="D147" i="7" s="1"/>
  <c r="B155" i="7"/>
  <c r="D155" i="7" s="1"/>
  <c r="B144" i="7"/>
  <c r="D144" i="7" s="1"/>
  <c r="B154" i="7"/>
  <c r="D154" i="7" s="1"/>
  <c r="B150" i="7"/>
  <c r="D150" i="7" s="1"/>
  <c r="B145" i="7"/>
  <c r="D145" i="7" s="1"/>
  <c r="B143" i="7"/>
  <c r="D143" i="7" s="1"/>
  <c r="B148" i="7"/>
  <c r="D148" i="7" s="1"/>
  <c r="Q22" i="12"/>
  <c r="AE22" i="12" s="1"/>
  <c r="AF22" i="12"/>
  <c r="AF9" i="12"/>
  <c r="Q9" i="12"/>
  <c r="AE9" i="12" s="1"/>
  <c r="AF90" i="12"/>
  <c r="Q90" i="12"/>
  <c r="AE90" i="12" s="1"/>
  <c r="Q60" i="12"/>
  <c r="AE60" i="12" s="1"/>
  <c r="AF60" i="12"/>
  <c r="AF244" i="12"/>
  <c r="Q244" i="12"/>
  <c r="AE244" i="12" s="1"/>
  <c r="Q329" i="12"/>
  <c r="AF329" i="12"/>
  <c r="AF75" i="15"/>
  <c r="Q75" i="15"/>
  <c r="AE75" i="15" s="1"/>
  <c r="Q25" i="15"/>
  <c r="AE25" i="15" s="1"/>
  <c r="AF25" i="15"/>
  <c r="Q470" i="12"/>
  <c r="AE470" i="12" s="1"/>
  <c r="AF470" i="12"/>
  <c r="B186" i="7"/>
  <c r="D186" i="7" s="1"/>
  <c r="B195" i="7"/>
  <c r="D195" i="7" s="1"/>
  <c r="B192" i="7"/>
  <c r="D192" i="7" s="1"/>
  <c r="B191" i="7"/>
  <c r="D191" i="7" s="1"/>
  <c r="B193" i="7"/>
  <c r="D193" i="7" s="1"/>
  <c r="B181" i="7"/>
  <c r="D181" i="7" s="1"/>
  <c r="B194" i="7"/>
  <c r="D194" i="7" s="1"/>
  <c r="B190" i="7"/>
  <c r="D190" i="7" s="1"/>
  <c r="B188" i="7"/>
  <c r="D188" i="7" s="1"/>
  <c r="B189" i="7"/>
  <c r="D189" i="7" s="1"/>
  <c r="B184" i="7"/>
  <c r="D184" i="7" s="1"/>
  <c r="B187" i="7"/>
  <c r="D187" i="7" s="1"/>
  <c r="B180" i="7"/>
  <c r="D180" i="7" s="1"/>
  <c r="B179" i="7"/>
  <c r="D179" i="7" s="1"/>
  <c r="B183" i="7"/>
  <c r="D183" i="7" s="1"/>
  <c r="B185" i="7"/>
  <c r="D185" i="7" s="1"/>
  <c r="B182" i="7"/>
  <c r="D182" i="7" s="1"/>
  <c r="B178" i="7"/>
  <c r="D178" i="7" s="1"/>
  <c r="Q57" i="15"/>
  <c r="AE57" i="15" s="1"/>
  <c r="AF57" i="15"/>
  <c r="Q18" i="15"/>
  <c r="AE18" i="15" s="1"/>
  <c r="AF18" i="15"/>
  <c r="AF217" i="12"/>
  <c r="Q217" i="12"/>
  <c r="AE217" i="12" s="1"/>
  <c r="Q188" i="12"/>
  <c r="AE188" i="12" s="1"/>
  <c r="AF188" i="12"/>
  <c r="Q373" i="12"/>
  <c r="AE373" i="12" s="1"/>
  <c r="AF373" i="12"/>
  <c r="AF7" i="13"/>
  <c r="Q7" i="13"/>
  <c r="AE7" i="13" s="1"/>
  <c r="AF71" i="12"/>
  <c r="Q71" i="12"/>
  <c r="AE71" i="12" s="1"/>
  <c r="Q191" i="12"/>
  <c r="AF191" i="12"/>
  <c r="AF248" i="12"/>
  <c r="Q248" i="12"/>
  <c r="Q14" i="14"/>
  <c r="AE14" i="14" s="1"/>
  <c r="AF14" i="14"/>
  <c r="AF86" i="3"/>
  <c r="Q86" i="3"/>
  <c r="AE86" i="3" s="1"/>
  <c r="Q235" i="12"/>
  <c r="AF235" i="12"/>
  <c r="AF338" i="12"/>
  <c r="Q338" i="12"/>
  <c r="AE338" i="12" s="1"/>
  <c r="Q351" i="12"/>
  <c r="AE351" i="12" s="1"/>
  <c r="AF351" i="12"/>
  <c r="Q457" i="12"/>
  <c r="AE457" i="12" s="1"/>
  <c r="AF457" i="12"/>
  <c r="Q161" i="12"/>
  <c r="AE161" i="12" s="1"/>
  <c r="AF161" i="12"/>
  <c r="AF77" i="15"/>
  <c r="Q77" i="15"/>
  <c r="AE77" i="15" s="1"/>
  <c r="AF43" i="14"/>
  <c r="Q43" i="14"/>
  <c r="AE43" i="14" s="1"/>
  <c r="Q96" i="12"/>
  <c r="AF96" i="12"/>
  <c r="Q75" i="12"/>
  <c r="AF75" i="12"/>
  <c r="AF183" i="12"/>
  <c r="Q183" i="12"/>
  <c r="AE183" i="12" s="1"/>
  <c r="Q21" i="13"/>
  <c r="AE21" i="13" s="1"/>
  <c r="AF21" i="13"/>
  <c r="AF106" i="3"/>
  <c r="Q106" i="3"/>
  <c r="AE106" i="3" s="1"/>
  <c r="Q270" i="12"/>
  <c r="AE270" i="12" s="1"/>
  <c r="AF270" i="12"/>
  <c r="AF257" i="12"/>
  <c r="Q257" i="12"/>
  <c r="AE257" i="12" s="1"/>
  <c r="AF34" i="12"/>
  <c r="Q34" i="12"/>
  <c r="Q129" i="12"/>
  <c r="AE129" i="12" s="1"/>
  <c r="AF129" i="12"/>
  <c r="Q504" i="12"/>
  <c r="AE504" i="12" s="1"/>
  <c r="AF504" i="12"/>
  <c r="AF49" i="3"/>
  <c r="Q49" i="3"/>
  <c r="AE49" i="3" s="1"/>
  <c r="AF418" i="12"/>
  <c r="Q418" i="12"/>
  <c r="AE418" i="12" s="1"/>
  <c r="AF48" i="12"/>
  <c r="Q48" i="12"/>
  <c r="AE48" i="12" s="1"/>
  <c r="AF208" i="12"/>
  <c r="Q208" i="12"/>
  <c r="AE208" i="12" s="1"/>
  <c r="Q182" i="12"/>
  <c r="AE182" i="12" s="1"/>
  <c r="AF182" i="12"/>
  <c r="Q98" i="3"/>
  <c r="AE98" i="3" s="1"/>
  <c r="AF98" i="3"/>
  <c r="Q94" i="15"/>
  <c r="AE94" i="15" s="1"/>
  <c r="AF94" i="15"/>
  <c r="AF88" i="12"/>
  <c r="Q88" i="12"/>
  <c r="Q89" i="12"/>
  <c r="AE89" i="12" s="1"/>
  <c r="AF89" i="12"/>
  <c r="Q135" i="12"/>
  <c r="AF135" i="12"/>
  <c r="Q250" i="12"/>
  <c r="AF250" i="12"/>
  <c r="Q52" i="15"/>
  <c r="AE52" i="15" s="1"/>
  <c r="AF52" i="15"/>
  <c r="Q423" i="12"/>
  <c r="AE423" i="12" s="1"/>
  <c r="AF423" i="12"/>
  <c r="Q99" i="3"/>
  <c r="AE99" i="3" s="1"/>
  <c r="AF99" i="3"/>
  <c r="Q439" i="12"/>
  <c r="AE439" i="12" s="1"/>
  <c r="AF439" i="12"/>
  <c r="Q28" i="14"/>
  <c r="AE28" i="14" s="1"/>
  <c r="AF28" i="14"/>
  <c r="Q186" i="12"/>
  <c r="AE186" i="12" s="1"/>
  <c r="AF186" i="12"/>
  <c r="Q274" i="12"/>
  <c r="AE274" i="12" s="1"/>
  <c r="AF274" i="12"/>
  <c r="Q98" i="15"/>
  <c r="AE98" i="15" s="1"/>
  <c r="AF98" i="15"/>
  <c r="Q60" i="15"/>
  <c r="AE60" i="15" s="1"/>
  <c r="AF60" i="15"/>
  <c r="Q21" i="16"/>
  <c r="AF21" i="16"/>
  <c r="AF346" i="12"/>
  <c r="Q346" i="12"/>
  <c r="AE346" i="12" s="1"/>
  <c r="AF31" i="13"/>
  <c r="Q31" i="13"/>
  <c r="AE31" i="13" s="1"/>
  <c r="AF101" i="3"/>
  <c r="Q101" i="3"/>
  <c r="AF76" i="15"/>
  <c r="Q76" i="15"/>
  <c r="AE76" i="15" s="1"/>
  <c r="AF30" i="13"/>
  <c r="Q30" i="13"/>
  <c r="AE30" i="13" s="1"/>
  <c r="AF97" i="12"/>
  <c r="Q97" i="12"/>
  <c r="AE97" i="12" s="1"/>
  <c r="Q499" i="12"/>
  <c r="AF499" i="12"/>
  <c r="Q451" i="12"/>
  <c r="AE451" i="12" s="1"/>
  <c r="AF451" i="12"/>
  <c r="AF386" i="12"/>
  <c r="Q386" i="12"/>
  <c r="AE386" i="12" s="1"/>
  <c r="Q88" i="3"/>
  <c r="AF88" i="3"/>
  <c r="Q196" i="12"/>
  <c r="AE196" i="12" s="1"/>
  <c r="AF196" i="12"/>
  <c r="Q119" i="12"/>
  <c r="AE119" i="12" s="1"/>
  <c r="AF119" i="12"/>
  <c r="AF462" i="12"/>
  <c r="Q462" i="12"/>
  <c r="AE462" i="12" s="1"/>
  <c r="AF282" i="12"/>
  <c r="Q282" i="12"/>
  <c r="AF360" i="12"/>
  <c r="Q360" i="12"/>
  <c r="AE360" i="12" s="1"/>
  <c r="Q82" i="3"/>
  <c r="AE82" i="3" s="1"/>
  <c r="AF82" i="3"/>
  <c r="AF70" i="3"/>
  <c r="Q70" i="3"/>
  <c r="AF392" i="12"/>
  <c r="Q392" i="12"/>
  <c r="Q295" i="12"/>
  <c r="AE295" i="12" s="1"/>
  <c r="AF295" i="12"/>
  <c r="Q76" i="3"/>
  <c r="AE76" i="3" s="1"/>
  <c r="AF76" i="3"/>
  <c r="AF422" i="12"/>
  <c r="Q422" i="12"/>
  <c r="AE422" i="12" s="1"/>
  <c r="Q58" i="3"/>
  <c r="AE58" i="3" s="1"/>
  <c r="AF58" i="3"/>
  <c r="AF178" i="12"/>
  <c r="Q178" i="12"/>
  <c r="AE178" i="12" s="1"/>
  <c r="Q11" i="14"/>
  <c r="AE11" i="14" s="1"/>
  <c r="AF11" i="14"/>
  <c r="Q146" i="12"/>
  <c r="AE146" i="12" s="1"/>
  <c r="AF146" i="12"/>
  <c r="AF28" i="12"/>
  <c r="Q28" i="12"/>
  <c r="AE28" i="12" s="1"/>
  <c r="AF52" i="12"/>
  <c r="Q52" i="12"/>
  <c r="AE52" i="12" s="1"/>
  <c r="AF336" i="12"/>
  <c r="Q336" i="12"/>
  <c r="AE336" i="12" s="1"/>
  <c r="Q175" i="12"/>
  <c r="AE175" i="12" s="1"/>
  <c r="AF175" i="12"/>
  <c r="Q207" i="12"/>
  <c r="AE207" i="12" s="1"/>
  <c r="AF207" i="12"/>
  <c r="AF28" i="13"/>
  <c r="Q28" i="13"/>
  <c r="AE28" i="13" s="1"/>
  <c r="AF13" i="12"/>
  <c r="Q13" i="12"/>
  <c r="AF482" i="12"/>
  <c r="Q482" i="12"/>
  <c r="AF74" i="15"/>
  <c r="Q74" i="15"/>
  <c r="AE74" i="15" s="1"/>
  <c r="Q13" i="16"/>
  <c r="AE13" i="16" s="1"/>
  <c r="AF13" i="16"/>
  <c r="Q122" i="12"/>
  <c r="AE122" i="12" s="1"/>
  <c r="AF122" i="12"/>
  <c r="Q74" i="12"/>
  <c r="AE74" i="12" s="1"/>
  <c r="AF74" i="12"/>
  <c r="AF302" i="12"/>
  <c r="Q302" i="12"/>
  <c r="AE302" i="12" s="1"/>
  <c r="Q31" i="3"/>
  <c r="AE31" i="3" s="1"/>
  <c r="AF31" i="3"/>
  <c r="Q370" i="12"/>
  <c r="AF370" i="12"/>
  <c r="AF428" i="12"/>
  <c r="Q428" i="12"/>
  <c r="AE428" i="12" s="1"/>
  <c r="Q89" i="15"/>
  <c r="AE89" i="15" s="1"/>
  <c r="AF89" i="15"/>
  <c r="B32" i="7"/>
  <c r="D32" i="7" s="1"/>
  <c r="B36" i="7"/>
  <c r="D36" i="7" s="1"/>
  <c r="Q226" i="12"/>
  <c r="AE226" i="12" s="1"/>
  <c r="AF226" i="12"/>
  <c r="AF65" i="3"/>
  <c r="Q65" i="3"/>
  <c r="AE65" i="3" s="1"/>
  <c r="Q30" i="3"/>
  <c r="AE30" i="3" s="1"/>
  <c r="AF30" i="3"/>
  <c r="AF38" i="14"/>
  <c r="Q38" i="14"/>
  <c r="AE38" i="14" s="1"/>
  <c r="Q17" i="14"/>
  <c r="AF17" i="14"/>
  <c r="AF367" i="12"/>
  <c r="Q367" i="12"/>
  <c r="AE367" i="12" s="1"/>
  <c r="Q95" i="15"/>
  <c r="AE95" i="15" s="1"/>
  <c r="AF95" i="15"/>
  <c r="Q405" i="12"/>
  <c r="AE405" i="12" s="1"/>
  <c r="AF405" i="12"/>
  <c r="Q213" i="12"/>
  <c r="AF213" i="12"/>
  <c r="AF12" i="15"/>
  <c r="Q12" i="15"/>
  <c r="AF78" i="3"/>
  <c r="Q78" i="3"/>
  <c r="AE78" i="3" s="1"/>
  <c r="Q43" i="12"/>
  <c r="AE43" i="12" s="1"/>
  <c r="AF43" i="12"/>
  <c r="Q443" i="12"/>
  <c r="AE443" i="12" s="1"/>
  <c r="AF443" i="12"/>
  <c r="AF366" i="12"/>
  <c r="Q366" i="12"/>
  <c r="AE366" i="12" s="1"/>
  <c r="Q11" i="13"/>
  <c r="AE11" i="13" s="1"/>
  <c r="AF11" i="13"/>
  <c r="Q219" i="12"/>
  <c r="AE219" i="12" s="1"/>
  <c r="AF219" i="12"/>
  <c r="AF55" i="3"/>
  <c r="Q55" i="3"/>
  <c r="AE55" i="3" s="1"/>
  <c r="AF352" i="12"/>
  <c r="Q352" i="12"/>
  <c r="AE352" i="12" s="1"/>
  <c r="AF67" i="3"/>
  <c r="Q67" i="3"/>
  <c r="Q233" i="12"/>
  <c r="AE233" i="12" s="1"/>
  <c r="AF233" i="12"/>
  <c r="AF156" i="12"/>
  <c r="Q156" i="12"/>
  <c r="AE156" i="12" s="1"/>
  <c r="Q29" i="14"/>
  <c r="AE29" i="14" s="1"/>
  <c r="AF29" i="14"/>
  <c r="AF437" i="12"/>
  <c r="Q437" i="12"/>
  <c r="AE437" i="12" s="1"/>
  <c r="Q311" i="12"/>
  <c r="AF311" i="12"/>
  <c r="AF24" i="13"/>
  <c r="Q24" i="13"/>
  <c r="AE24" i="13" s="1"/>
  <c r="Q265" i="12"/>
  <c r="AE265" i="12" s="1"/>
  <c r="AF265" i="12"/>
  <c r="AF55" i="15"/>
  <c r="Q55" i="15"/>
  <c r="AE55" i="15" s="1"/>
  <c r="AF34" i="15"/>
  <c r="Q34" i="15"/>
  <c r="AE34" i="15" s="1"/>
  <c r="Q79" i="12"/>
  <c r="AF79" i="12"/>
  <c r="AF194" i="12"/>
  <c r="Q194" i="12"/>
  <c r="AE194" i="12" s="1"/>
  <c r="AF193" i="12"/>
  <c r="Q193" i="12"/>
  <c r="AE193" i="12" s="1"/>
  <c r="Q411" i="12"/>
  <c r="AE411" i="12" s="1"/>
  <c r="AF411" i="12"/>
  <c r="Q101" i="15"/>
  <c r="AF101" i="15"/>
  <c r="Q413" i="12"/>
  <c r="AE413" i="12" s="1"/>
  <c r="AF413" i="12"/>
  <c r="AF389" i="12"/>
  <c r="Q389" i="12"/>
  <c r="AE389" i="12" s="1"/>
  <c r="AF18" i="13"/>
  <c r="Q18" i="13"/>
  <c r="AF487" i="12"/>
  <c r="Q487" i="12"/>
  <c r="AE487" i="12" s="1"/>
  <c r="AF264" i="12"/>
  <c r="Q264" i="12"/>
  <c r="AE264" i="12" s="1"/>
  <c r="Q45" i="15"/>
  <c r="AE45" i="15" s="1"/>
  <c r="AF45" i="15"/>
  <c r="Q362" i="12"/>
  <c r="AE362" i="12" s="1"/>
  <c r="AF362" i="12"/>
  <c r="AF404" i="12"/>
  <c r="Q404" i="12"/>
  <c r="AE404" i="12" s="1"/>
  <c r="Q262" i="12"/>
  <c r="AE262" i="12" s="1"/>
  <c r="AF262" i="12"/>
  <c r="Q180" i="12"/>
  <c r="AE180" i="12" s="1"/>
  <c r="AF180" i="12"/>
  <c r="Q291" i="12"/>
  <c r="AF291" i="12"/>
  <c r="AF331" i="12"/>
  <c r="Q331" i="12"/>
  <c r="AE331" i="12" s="1"/>
  <c r="AF197" i="12"/>
  <c r="Q197" i="12"/>
  <c r="AE197" i="12" s="1"/>
  <c r="Q37" i="15"/>
  <c r="AE37" i="15" s="1"/>
  <c r="AF37" i="15"/>
  <c r="Q374" i="12"/>
  <c r="AE374" i="12" s="1"/>
  <c r="AF374" i="12"/>
  <c r="Q63" i="3"/>
  <c r="AE63" i="3" s="1"/>
  <c r="AF63" i="3"/>
  <c r="AF114" i="12"/>
  <c r="Q114" i="12"/>
  <c r="AE114" i="12" s="1"/>
  <c r="AF106" i="15"/>
  <c r="Q106" i="15"/>
  <c r="AE106" i="15" s="1"/>
  <c r="Q442" i="12"/>
  <c r="AE442" i="12" s="1"/>
  <c r="AF442" i="12"/>
  <c r="AF403" i="12"/>
  <c r="Q403" i="12"/>
  <c r="AE403" i="12" s="1"/>
  <c r="AF315" i="12"/>
  <c r="Q315" i="12"/>
  <c r="AF211" i="12"/>
  <c r="Q211" i="12"/>
  <c r="AE211" i="12" s="1"/>
  <c r="Q507" i="12"/>
  <c r="AE507" i="12" s="1"/>
  <c r="AF507" i="12"/>
  <c r="Q45" i="12"/>
  <c r="AE45" i="12" s="1"/>
  <c r="AF45" i="12"/>
  <c r="Q349" i="12"/>
  <c r="AE349" i="12" s="1"/>
  <c r="AF349" i="12"/>
  <c r="Q473" i="12"/>
  <c r="AF473" i="12"/>
  <c r="Q73" i="12"/>
  <c r="AE73" i="12" s="1"/>
  <c r="AF73" i="12"/>
  <c r="Q337" i="12"/>
  <c r="AE337" i="12" s="1"/>
  <c r="AF337" i="12"/>
  <c r="Q307" i="12"/>
  <c r="AE307" i="12" s="1"/>
  <c r="AF307" i="12"/>
  <c r="Q303" i="12"/>
  <c r="AE303" i="12" s="1"/>
  <c r="AF303" i="12"/>
  <c r="Q294" i="12"/>
  <c r="AF294" i="12"/>
  <c r="AF8" i="16"/>
  <c r="Q8" i="16"/>
  <c r="AE8" i="16" s="1"/>
  <c r="Q14" i="13"/>
  <c r="AE14" i="13" s="1"/>
  <c r="AF14" i="13"/>
  <c r="Q32" i="14"/>
  <c r="AE32" i="14" s="1"/>
  <c r="AF32" i="14"/>
  <c r="Q316" i="12"/>
  <c r="AE316" i="12" s="1"/>
  <c r="AF316" i="12"/>
  <c r="Q190" i="12"/>
  <c r="AE190" i="12" s="1"/>
  <c r="AF190" i="12"/>
  <c r="AF126" i="12"/>
  <c r="Q126" i="12"/>
  <c r="AF66" i="15"/>
  <c r="Q66" i="15"/>
  <c r="AE66" i="15" s="1"/>
  <c r="Q283" i="12"/>
  <c r="AE283" i="12" s="1"/>
  <c r="AF283" i="12"/>
  <c r="Q66" i="12"/>
  <c r="AE66" i="12" s="1"/>
  <c r="AF66" i="12"/>
  <c r="AF37" i="12"/>
  <c r="Q37" i="12"/>
  <c r="AE37" i="12" s="1"/>
  <c r="AF179" i="12"/>
  <c r="Q179" i="12"/>
  <c r="AE179" i="12" s="1"/>
  <c r="Q15" i="3"/>
  <c r="AE15" i="3" s="1"/>
  <c r="AF15" i="3"/>
  <c r="AF397" i="12"/>
  <c r="Q397" i="12"/>
  <c r="AF164" i="12"/>
  <c r="Q164" i="12"/>
  <c r="AE164" i="12" s="1"/>
  <c r="Q452" i="12"/>
  <c r="AE452" i="12" s="1"/>
  <c r="AF452" i="12"/>
  <c r="Q101" i="12"/>
  <c r="AF101" i="12"/>
  <c r="Q297" i="12"/>
  <c r="AE297" i="12" s="1"/>
  <c r="AF297" i="12"/>
  <c r="Q223" i="12"/>
  <c r="AE223" i="12" s="1"/>
  <c r="AF223" i="12"/>
  <c r="Q209" i="12"/>
  <c r="AE209" i="12" s="1"/>
  <c r="AF209" i="12"/>
  <c r="AF432" i="12"/>
  <c r="Q432" i="12"/>
  <c r="AE432" i="12" s="1"/>
  <c r="Q458" i="12"/>
  <c r="AE458" i="12" s="1"/>
  <c r="AF458" i="12"/>
  <c r="Q42" i="15"/>
  <c r="AE42" i="15" s="1"/>
  <c r="AF42" i="15"/>
  <c r="AF502" i="12"/>
  <c r="Q502" i="12"/>
  <c r="AE502" i="12" s="1"/>
  <c r="AF407" i="12"/>
  <c r="Q407" i="12"/>
  <c r="AE407" i="12" s="1"/>
  <c r="AF8" i="12"/>
  <c r="Q8" i="12"/>
  <c r="AE8" i="12" s="1"/>
  <c r="AF22" i="13"/>
  <c r="Q22" i="13"/>
  <c r="AE22" i="13" s="1"/>
  <c r="AF292" i="12"/>
  <c r="Q292" i="12"/>
  <c r="AE292" i="12" s="1"/>
  <c r="Q167" i="12"/>
  <c r="AE167" i="12" s="1"/>
  <c r="AF167" i="12"/>
  <c r="Q464" i="12"/>
  <c r="AE464" i="12" s="1"/>
  <c r="AF464" i="12"/>
  <c r="AF398" i="12"/>
  <c r="Q398" i="12"/>
  <c r="AE398" i="12" s="1"/>
  <c r="AF95" i="12"/>
  <c r="Q95" i="12"/>
  <c r="AE95" i="12" s="1"/>
  <c r="AF19" i="16"/>
  <c r="Q19" i="16"/>
  <c r="AE19" i="16" s="1"/>
  <c r="Q87" i="15"/>
  <c r="AE87" i="15" s="1"/>
  <c r="AF87" i="15"/>
  <c r="AF345" i="12"/>
  <c r="Q345" i="12"/>
  <c r="AE345" i="12" s="1"/>
  <c r="Q325" i="12"/>
  <c r="AE325" i="12" s="1"/>
  <c r="AF325" i="12"/>
  <c r="AF29" i="3"/>
  <c r="Q29" i="3"/>
  <c r="AE29" i="3" s="1"/>
  <c r="Q26" i="15"/>
  <c r="AF26" i="15"/>
  <c r="Q305" i="12"/>
  <c r="AF305" i="12"/>
  <c r="AF40" i="12"/>
  <c r="Q40" i="12"/>
  <c r="AE40" i="12" s="1"/>
  <c r="Q89" i="3"/>
  <c r="AE89" i="3" s="1"/>
  <c r="AF89" i="3"/>
  <c r="Q236" i="12"/>
  <c r="AE236" i="12" s="1"/>
  <c r="AF236" i="12"/>
  <c r="AF23" i="15"/>
  <c r="Q23" i="15"/>
  <c r="AE23" i="15" s="1"/>
  <c r="AF25" i="16"/>
  <c r="Q25" i="16"/>
  <c r="AE25" i="16" s="1"/>
  <c r="Q96" i="3"/>
  <c r="AF96" i="3"/>
  <c r="AF155" i="12"/>
  <c r="Q155" i="12"/>
  <c r="AE155" i="12" s="1"/>
  <c r="Q44" i="3"/>
  <c r="AE44" i="3" s="1"/>
  <c r="AF44" i="3"/>
  <c r="Q40" i="14"/>
  <c r="AE40" i="14" s="1"/>
  <c r="AF40" i="14"/>
  <c r="Q8" i="13"/>
  <c r="AE8" i="13" s="1"/>
  <c r="AF8" i="13"/>
  <c r="Q77" i="12"/>
  <c r="AE77" i="12" s="1"/>
  <c r="AF77" i="12"/>
  <c r="B40" i="7"/>
  <c r="D40" i="7" s="1"/>
  <c r="B39" i="7"/>
  <c r="D39" i="7" s="1"/>
  <c r="B25" i="7"/>
  <c r="D25" i="7" s="1"/>
  <c r="Q86" i="15"/>
  <c r="AE86" i="15" s="1"/>
  <c r="AF86" i="15"/>
  <c r="Q176" i="12"/>
  <c r="AE176" i="12" s="1"/>
  <c r="AF176" i="12"/>
  <c r="AF73" i="3"/>
  <c r="Q73" i="3"/>
  <c r="AF66" i="3"/>
  <c r="Q66" i="3"/>
  <c r="Q406" i="12"/>
  <c r="AE406" i="12" s="1"/>
  <c r="AF406" i="12"/>
  <c r="Q34" i="13"/>
  <c r="AF34" i="13"/>
  <c r="Q21" i="14"/>
  <c r="AF21" i="14"/>
  <c r="AF421" i="12"/>
  <c r="Q421" i="12"/>
  <c r="AE421" i="12" s="1"/>
  <c r="AF158" i="12"/>
  <c r="Q158" i="12"/>
  <c r="AE158" i="12" s="1"/>
  <c r="Q306" i="12"/>
  <c r="AE306" i="12" s="1"/>
  <c r="AF306" i="12"/>
  <c r="AF394" i="12"/>
  <c r="Q394" i="12"/>
  <c r="Q47" i="3"/>
  <c r="AF47" i="3"/>
  <c r="AF27" i="3"/>
  <c r="Q27" i="3"/>
  <c r="AE27" i="3" s="1"/>
  <c r="Q22" i="3"/>
  <c r="AE22" i="3" s="1"/>
  <c r="AF22" i="3"/>
  <c r="Q61" i="12"/>
  <c r="AE61" i="12" s="1"/>
  <c r="AF61" i="12"/>
  <c r="AF23" i="3"/>
  <c r="Q23" i="3"/>
  <c r="AF61" i="3"/>
  <c r="Q61" i="3"/>
  <c r="Q323" i="12"/>
  <c r="AE323" i="12" s="1"/>
  <c r="AF323" i="12"/>
  <c r="AF214" i="12"/>
  <c r="Q214" i="12"/>
  <c r="AE214" i="12" s="1"/>
  <c r="Q100" i="12"/>
  <c r="AE100" i="12" s="1"/>
  <c r="AF100" i="12"/>
  <c r="AF72" i="12"/>
  <c r="Q72" i="12"/>
  <c r="AE72" i="12" s="1"/>
  <c r="AF490" i="12"/>
  <c r="Q490" i="12"/>
  <c r="AE490" i="12" s="1"/>
  <c r="Q12" i="16"/>
  <c r="AE12" i="16" s="1"/>
  <c r="AF12" i="16"/>
  <c r="AF106" i="12"/>
  <c r="Q106" i="12"/>
  <c r="AE106" i="12" s="1"/>
  <c r="Q319" i="12"/>
  <c r="AE319" i="12" s="1"/>
  <c r="AF319" i="12"/>
  <c r="Q444" i="12"/>
  <c r="AE444" i="12" s="1"/>
  <c r="AF444" i="12"/>
  <c r="Q15" i="12"/>
  <c r="AE15" i="12" s="1"/>
  <c r="AF15" i="12"/>
  <c r="Q103" i="15"/>
  <c r="AE103" i="15" s="1"/>
  <c r="AF103" i="15"/>
  <c r="Q29" i="15"/>
  <c r="AE29" i="15" s="1"/>
  <c r="AF29" i="15"/>
  <c r="Q15" i="13"/>
  <c r="AE15" i="13" s="1"/>
  <c r="AF15" i="13"/>
  <c r="AF99" i="15"/>
  <c r="Q99" i="15"/>
  <c r="Q216" i="12"/>
  <c r="AE216" i="12" s="1"/>
  <c r="AF216" i="12"/>
  <c r="AF72" i="3"/>
  <c r="Q72" i="3"/>
  <c r="AF107" i="12"/>
  <c r="Q107" i="12"/>
  <c r="AE107" i="12" s="1"/>
  <c r="Q134" i="12"/>
  <c r="AE134" i="12" s="1"/>
  <c r="AF134" i="12"/>
  <c r="AF116" i="12"/>
  <c r="Q116" i="12"/>
  <c r="AE116" i="12" s="1"/>
  <c r="Q12" i="12"/>
  <c r="AE12" i="12" s="1"/>
  <c r="AF12" i="12"/>
  <c r="Q500" i="12"/>
  <c r="AE500" i="12" s="1"/>
  <c r="AF500" i="12"/>
  <c r="Q14" i="16"/>
  <c r="AE14" i="16" s="1"/>
  <c r="AF14" i="16"/>
  <c r="AF396" i="12"/>
  <c r="Q396" i="12"/>
  <c r="AE396" i="12" s="1"/>
  <c r="AF24" i="12"/>
  <c r="Q24" i="12"/>
  <c r="AE24" i="12" s="1"/>
  <c r="Q201" i="12"/>
  <c r="AE201" i="12" s="1"/>
  <c r="AF201" i="12"/>
  <c r="AF91" i="12"/>
  <c r="Q91" i="12"/>
  <c r="AE91" i="12" s="1"/>
  <c r="Q210" i="12"/>
  <c r="AE210" i="12" s="1"/>
  <c r="AF210" i="12"/>
  <c r="Q44" i="12"/>
  <c r="AE44" i="12" s="1"/>
  <c r="AF44" i="12"/>
  <c r="Q266" i="12"/>
  <c r="AE266" i="12" s="1"/>
  <c r="AF266" i="12"/>
  <c r="AF461" i="12"/>
  <c r="Q461" i="12"/>
  <c r="AE461" i="12" s="1"/>
  <c r="AF69" i="15"/>
  <c r="Q69" i="15"/>
  <c r="AE69" i="15" s="1"/>
  <c r="AF41" i="14"/>
  <c r="Q41" i="14"/>
  <c r="AE41" i="14" s="1"/>
  <c r="AF41" i="15"/>
  <c r="Q41" i="15"/>
  <c r="AF142" i="12"/>
  <c r="Q142" i="12"/>
  <c r="AE142" i="12" s="1"/>
  <c r="Q17" i="16"/>
  <c r="AE17" i="16" s="1"/>
  <c r="AF17" i="16"/>
  <c r="Q25" i="14"/>
  <c r="AE25" i="14" s="1"/>
  <c r="AF25" i="14"/>
  <c r="AF133" i="12"/>
  <c r="Q133" i="12"/>
  <c r="AE133" i="12" s="1"/>
  <c r="Q9" i="3"/>
  <c r="AF9" i="3"/>
  <c r="AF56" i="3"/>
  <c r="Q56" i="3"/>
  <c r="AE56" i="3" s="1"/>
  <c r="AF486" i="12"/>
  <c r="Q486" i="12"/>
  <c r="AE486" i="12" s="1"/>
  <c r="Q453" i="12"/>
  <c r="AE453" i="12" s="1"/>
  <c r="AF453" i="12"/>
  <c r="Q254" i="12"/>
  <c r="AE254" i="12" s="1"/>
  <c r="AF254" i="12"/>
  <c r="AF8" i="15"/>
  <c r="Q8" i="15"/>
  <c r="AE8" i="15" s="1"/>
  <c r="AF382" i="12"/>
  <c r="Q382" i="12"/>
  <c r="AE382" i="12" s="1"/>
  <c r="AF100" i="3"/>
  <c r="Q100" i="3"/>
  <c r="Q322" i="12"/>
  <c r="AE322" i="12" s="1"/>
  <c r="AF322" i="12"/>
  <c r="Q81" i="12"/>
  <c r="AE81" i="12" s="1"/>
  <c r="AF81" i="12"/>
  <c r="AF390" i="12"/>
  <c r="Q390" i="12"/>
  <c r="AE390" i="12" s="1"/>
  <c r="Q79" i="15"/>
  <c r="AE79" i="15" s="1"/>
  <c r="AF79" i="15"/>
  <c r="Q185" i="12"/>
  <c r="AF185" i="12"/>
  <c r="AF19" i="12"/>
  <c r="Q19" i="12"/>
  <c r="AE19" i="12" s="1"/>
  <c r="B35" i="7"/>
  <c r="D35" i="7" s="1"/>
  <c r="Q30" i="12"/>
  <c r="AF30" i="12"/>
  <c r="Q33" i="12"/>
  <c r="AE33" i="12" s="1"/>
  <c r="AF33" i="12"/>
  <c r="AF36" i="12"/>
  <c r="Q36" i="12"/>
  <c r="AE36" i="12" s="1"/>
  <c r="AF81" i="3"/>
  <c r="Q81" i="3"/>
  <c r="AE81" i="3" s="1"/>
  <c r="AF276" i="12"/>
  <c r="Q276" i="12"/>
  <c r="AF238" i="12"/>
  <c r="Q238" i="12"/>
  <c r="AE238" i="12" s="1"/>
  <c r="Q112" i="12"/>
  <c r="AE112" i="12" s="1"/>
  <c r="AF112" i="12"/>
  <c r="AF501" i="12"/>
  <c r="Q501" i="12"/>
  <c r="AE501" i="12" s="1"/>
  <c r="Q246" i="12"/>
  <c r="AE246" i="12" s="1"/>
  <c r="AF246" i="12"/>
  <c r="B116" i="7"/>
  <c r="B107" i="7"/>
  <c r="B118" i="7"/>
  <c r="B104" i="7"/>
  <c r="B103" i="7"/>
  <c r="B102" i="7"/>
  <c r="B106" i="7"/>
  <c r="B111" i="7"/>
  <c r="B112" i="7"/>
  <c r="B105" i="7"/>
  <c r="B117" i="7"/>
  <c r="B113" i="7"/>
  <c r="B115" i="7"/>
  <c r="B109" i="7"/>
  <c r="B114" i="7"/>
  <c r="B108" i="7"/>
  <c r="B110" i="7"/>
  <c r="B119" i="7"/>
  <c r="Q379" i="12"/>
  <c r="AE379" i="12" s="1"/>
  <c r="AF379" i="12"/>
  <c r="Q472" i="12"/>
  <c r="AE472" i="12" s="1"/>
  <c r="AF472" i="12"/>
  <c r="AF39" i="12"/>
  <c r="Q39" i="12"/>
  <c r="AE39" i="12" s="1"/>
  <c r="AF459" i="12"/>
  <c r="Q459" i="12"/>
  <c r="AE459" i="12" s="1"/>
  <c r="Q68" i="12"/>
  <c r="AE68" i="12" s="1"/>
  <c r="AF68" i="12"/>
  <c r="AF16" i="13"/>
  <c r="Q16" i="13"/>
  <c r="AE16" i="13" s="1"/>
  <c r="Q54" i="12"/>
  <c r="AF54" i="12"/>
  <c r="Q46" i="3"/>
  <c r="AF46" i="3"/>
  <c r="Q23" i="16"/>
  <c r="AE23" i="16" s="1"/>
  <c r="AF23" i="16"/>
  <c r="Q460" i="12"/>
  <c r="AE460" i="12" s="1"/>
  <c r="AF460" i="12"/>
  <c r="AF372" i="12"/>
  <c r="Q372" i="12"/>
  <c r="AE372" i="12" s="1"/>
  <c r="AF343" i="12"/>
  <c r="Q343" i="12"/>
  <c r="AE343" i="12" s="1"/>
  <c r="Q59" i="12"/>
  <c r="AE59" i="12" s="1"/>
  <c r="AF59" i="12"/>
  <c r="AF104" i="15"/>
  <c r="Q104" i="15"/>
  <c r="AE104" i="15" s="1"/>
  <c r="AF27" i="12"/>
  <c r="Q27" i="12"/>
  <c r="AE27" i="12" s="1"/>
  <c r="Q384" i="12"/>
  <c r="AE384" i="12" s="1"/>
  <c r="AF384" i="12"/>
  <c r="B38" i="7"/>
  <c r="D38" i="7" s="1"/>
  <c r="B24" i="7"/>
  <c r="D24" i="7" s="1"/>
  <c r="B28" i="7"/>
  <c r="D28" i="7" s="1"/>
  <c r="AF479" i="12"/>
  <c r="Q479" i="12"/>
  <c r="AE479" i="12" s="1"/>
  <c r="Q22" i="14"/>
  <c r="AF22" i="14"/>
  <c r="AF84" i="12"/>
  <c r="Q84" i="12"/>
  <c r="Q32" i="3"/>
  <c r="AE32" i="3" s="1"/>
  <c r="AF32" i="3"/>
  <c r="AF85" i="15"/>
  <c r="Q85" i="15"/>
  <c r="AE85" i="15" s="1"/>
  <c r="AF93" i="3"/>
  <c r="Q93" i="3"/>
  <c r="Q7" i="14"/>
  <c r="AE7" i="14" s="1"/>
  <c r="AF7" i="14"/>
  <c r="AF25" i="3"/>
  <c r="Q25" i="3"/>
  <c r="AE25" i="3" s="1"/>
  <c r="AF168" i="12"/>
  <c r="Q168" i="12"/>
  <c r="Q71" i="15"/>
  <c r="AE71" i="15" s="1"/>
  <c r="AF71" i="15"/>
  <c r="AF93" i="15"/>
  <c r="Q93" i="15"/>
  <c r="AE93" i="15" s="1"/>
  <c r="AF103" i="12"/>
  <c r="Q103" i="12"/>
  <c r="AE103" i="12" s="1"/>
  <c r="Q497" i="12"/>
  <c r="AE497" i="12" s="1"/>
  <c r="AF497" i="12"/>
  <c r="AF95" i="3"/>
  <c r="Q95" i="3"/>
  <c r="AF414" i="12"/>
  <c r="Q414" i="12"/>
  <c r="AE414" i="12" s="1"/>
  <c r="AF395" i="12"/>
  <c r="Q395" i="12"/>
  <c r="AE395" i="12" s="1"/>
  <c r="AF9" i="14"/>
  <c r="Q9" i="14"/>
  <c r="AE9" i="14" s="1"/>
  <c r="Q378" i="12"/>
  <c r="AE378" i="12" s="1"/>
  <c r="AF378" i="12"/>
  <c r="AF293" i="12"/>
  <c r="Q293" i="12"/>
  <c r="AE293" i="12" s="1"/>
  <c r="AF381" i="12"/>
  <c r="Q381" i="12"/>
  <c r="AE381" i="12" s="1"/>
  <c r="Q506" i="12"/>
  <c r="AE506" i="12" s="1"/>
  <c r="AF506" i="12"/>
  <c r="AF231" i="12"/>
  <c r="Q231" i="12"/>
  <c r="AE231" i="12" s="1"/>
  <c r="Q227" i="12"/>
  <c r="AE227" i="12" s="1"/>
  <c r="AF227" i="12"/>
  <c r="AF202" i="12"/>
  <c r="Q202" i="12"/>
  <c r="AE202" i="12" s="1"/>
  <c r="AF429" i="12"/>
  <c r="Q429" i="12"/>
  <c r="AE429" i="12" s="1"/>
  <c r="Q26" i="16"/>
  <c r="AE26" i="16" s="1"/>
  <c r="AF26" i="16"/>
  <c r="AF388" i="12"/>
  <c r="Q388" i="12"/>
  <c r="AE388" i="12" s="1"/>
  <c r="AF160" i="12"/>
  <c r="Q160" i="12"/>
  <c r="AE160" i="12" s="1"/>
  <c r="Q19" i="14"/>
  <c r="AE19" i="14" s="1"/>
  <c r="AF19" i="14"/>
  <c r="Q61" i="15"/>
  <c r="AF61" i="15"/>
  <c r="AF289" i="12"/>
  <c r="Q289" i="12"/>
  <c r="AE289" i="12" s="1"/>
  <c r="Q26" i="12"/>
  <c r="AE26" i="12" s="1"/>
  <c r="AF26" i="12"/>
  <c r="Q104" i="3"/>
  <c r="AE104" i="3" s="1"/>
  <c r="AF104" i="3"/>
  <c r="AF97" i="15"/>
  <c r="Q97" i="15"/>
  <c r="AE97" i="15" s="1"/>
  <c r="Q110" i="12"/>
  <c r="AF110" i="12"/>
  <c r="Q310" i="12"/>
  <c r="AE310" i="12" s="1"/>
  <c r="AF310" i="12"/>
  <c r="AF480" i="12"/>
  <c r="Q480" i="12"/>
  <c r="AE480" i="12" s="1"/>
  <c r="AF18" i="3"/>
  <c r="Q18" i="3"/>
  <c r="AE18" i="3" s="1"/>
  <c r="Q15" i="16"/>
  <c r="AE15" i="16" s="1"/>
  <c r="AF15" i="16"/>
  <c r="AF23" i="13"/>
  <c r="Q23" i="13"/>
  <c r="AE23" i="13" s="1"/>
  <c r="AF64" i="3"/>
  <c r="Q64" i="3"/>
  <c r="AE64" i="3" s="1"/>
  <c r="Q221" i="12"/>
  <c r="AF221" i="12"/>
  <c r="Q12" i="13"/>
  <c r="AE12" i="13" s="1"/>
  <c r="AF12" i="13"/>
  <c r="AF62" i="12"/>
  <c r="Q62" i="12"/>
  <c r="AE62" i="12" s="1"/>
  <c r="Q240" i="12"/>
  <c r="AE240" i="12" s="1"/>
  <c r="AF240" i="12"/>
  <c r="Q220" i="12"/>
  <c r="AE220" i="12" s="1"/>
  <c r="AF220" i="12"/>
  <c r="AF26" i="3"/>
  <c r="Q26" i="3"/>
  <c r="AE26" i="3" s="1"/>
  <c r="AF57" i="12"/>
  <c r="Q57" i="12"/>
  <c r="AE57" i="12" s="1"/>
  <c r="AF157" i="12"/>
  <c r="Q157" i="12"/>
  <c r="AE157" i="12" s="1"/>
  <c r="Q18" i="16"/>
  <c r="AE18" i="16" s="1"/>
  <c r="AF18" i="16"/>
  <c r="Q22" i="16"/>
  <c r="AE22" i="16" s="1"/>
  <c r="AF22" i="16"/>
  <c r="AF318" i="12"/>
  <c r="Q318" i="12"/>
  <c r="AE318" i="12" s="1"/>
  <c r="AF125" i="12"/>
  <c r="Q125" i="12"/>
  <c r="AE125" i="12" s="1"/>
  <c r="Q247" i="12"/>
  <c r="AF247" i="12"/>
  <c r="Q371" i="12"/>
  <c r="AE371" i="12" s="1"/>
  <c r="AF371" i="12"/>
  <c r="AF224" i="12"/>
  <c r="Q224" i="12"/>
  <c r="AE224" i="12" s="1"/>
  <c r="Q94" i="3"/>
  <c r="AE94" i="3" s="1"/>
  <c r="AF94" i="3"/>
  <c r="Q31" i="15"/>
  <c r="AF31" i="15"/>
  <c r="Q301" i="12"/>
  <c r="AE301" i="12" s="1"/>
  <c r="AF301" i="12"/>
  <c r="AF498" i="12"/>
  <c r="Q498" i="12"/>
  <c r="AE498" i="12" s="1"/>
  <c r="AF339" i="12"/>
  <c r="Q339" i="12"/>
  <c r="Q69" i="3"/>
  <c r="AE69" i="3" s="1"/>
  <c r="AF69" i="3"/>
  <c r="Q234" i="12"/>
  <c r="AE234" i="12" s="1"/>
  <c r="AF234" i="12"/>
  <c r="AF184" i="12"/>
  <c r="Q184" i="12"/>
  <c r="AE184" i="12" s="1"/>
  <c r="AF267" i="12"/>
  <c r="Q267" i="12"/>
  <c r="AF495" i="12"/>
  <c r="Q495" i="12"/>
  <c r="Q200" i="12"/>
  <c r="AE200" i="12" s="1"/>
  <c r="AF200" i="12"/>
  <c r="AF169" i="12"/>
  <c r="Q169" i="12"/>
  <c r="Q21" i="3"/>
  <c r="AE21" i="3" s="1"/>
  <c r="AF21" i="3"/>
  <c r="AF98" i="12"/>
  <c r="Q98" i="12"/>
  <c r="AE98" i="12" s="1"/>
  <c r="Q284" i="12"/>
  <c r="AE284" i="12" s="1"/>
  <c r="AF284" i="12"/>
  <c r="AF199" i="12"/>
  <c r="Q199" i="12"/>
  <c r="AE199" i="12" s="1"/>
  <c r="AF298" i="12"/>
  <c r="Q298" i="12"/>
  <c r="AE298" i="12" s="1"/>
  <c r="Q50" i="3"/>
  <c r="AE50" i="3" s="1"/>
  <c r="AF50" i="3"/>
  <c r="AF468" i="12"/>
  <c r="Q468" i="12"/>
  <c r="AE468" i="12" s="1"/>
  <c r="Q261" i="12"/>
  <c r="AE261" i="12" s="1"/>
  <c r="AF261" i="12"/>
  <c r="AF33" i="15"/>
  <c r="Q33" i="15"/>
  <c r="AE33" i="15" s="1"/>
  <c r="AF54" i="15"/>
  <c r="Q54" i="15"/>
  <c r="AE54" i="15" s="1"/>
  <c r="Q39" i="15"/>
  <c r="AE39" i="15" s="1"/>
  <c r="AF39" i="15"/>
  <c r="Q18" i="12"/>
  <c r="AE18" i="12" s="1"/>
  <c r="AF18" i="12"/>
  <c r="AF120" i="12"/>
  <c r="Q120" i="12"/>
  <c r="AF162" i="12"/>
  <c r="Q162" i="12"/>
  <c r="AE162" i="12" s="1"/>
  <c r="AF13" i="13"/>
  <c r="Q13" i="13"/>
  <c r="AE13" i="13" s="1"/>
  <c r="Q456" i="12"/>
  <c r="AF456" i="12"/>
  <c r="Q58" i="15"/>
  <c r="AE58" i="15" s="1"/>
  <c r="AF58" i="15"/>
  <c r="Q35" i="14"/>
  <c r="AE35" i="14" s="1"/>
  <c r="AF35" i="14"/>
  <c r="Q7" i="15"/>
  <c r="AE7" i="15" s="1"/>
  <c r="AF7" i="15"/>
  <c r="Q330" i="12"/>
  <c r="AE330" i="12" s="1"/>
  <c r="AF330" i="12"/>
  <c r="AF218" i="12"/>
  <c r="Q218" i="12"/>
  <c r="AE218" i="12" s="1"/>
  <c r="Q465" i="12"/>
  <c r="AF465" i="12"/>
  <c r="Q30" i="14"/>
  <c r="AF30" i="14"/>
  <c r="AF11" i="16"/>
  <c r="Q11" i="16"/>
  <c r="AE11" i="16" s="1"/>
  <c r="Q324" i="12"/>
  <c r="AE324" i="12" s="1"/>
  <c r="AF324" i="12"/>
  <c r="AF27" i="15"/>
  <c r="Q27" i="15"/>
  <c r="AE27" i="15" s="1"/>
  <c r="AF369" i="12"/>
  <c r="Q369" i="12"/>
  <c r="AE369" i="12" s="1"/>
  <c r="AF163" i="12"/>
  <c r="Q163" i="12"/>
  <c r="AE163" i="12" s="1"/>
  <c r="AF105" i="12"/>
  <c r="Q105" i="12"/>
  <c r="Q212" i="12"/>
  <c r="AF212" i="12"/>
  <c r="Q340" i="12"/>
  <c r="AE340" i="12" s="1"/>
  <c r="AF340" i="12"/>
  <c r="AF53" i="15"/>
  <c r="Q53" i="15"/>
  <c r="AE53" i="15" s="1"/>
  <c r="Q78" i="12"/>
  <c r="AE78" i="12" s="1"/>
  <c r="AF78" i="12"/>
  <c r="Q24" i="15"/>
  <c r="AE24" i="15" s="1"/>
  <c r="AF24" i="15"/>
  <c r="Q173" i="12"/>
  <c r="AE173" i="12" s="1"/>
  <c r="AF173" i="12"/>
  <c r="Q450" i="12"/>
  <c r="AE450" i="12" s="1"/>
  <c r="AF450" i="12"/>
  <c r="AF79" i="3"/>
  <c r="Q79" i="3"/>
  <c r="AE79" i="3" s="1"/>
  <c r="Q85" i="12"/>
  <c r="AE85" i="12" s="1"/>
  <c r="AF85" i="12"/>
  <c r="AF361" i="12"/>
  <c r="Q361" i="12"/>
  <c r="AE361" i="12" s="1"/>
  <c r="AF75" i="3"/>
  <c r="Q75" i="3"/>
  <c r="Q317" i="12"/>
  <c r="AE317" i="12" s="1"/>
  <c r="AF317" i="12"/>
  <c r="Q100" i="15"/>
  <c r="AE100" i="15" s="1"/>
  <c r="AF100" i="15"/>
  <c r="AF299" i="12"/>
  <c r="Q299" i="12"/>
  <c r="AE299" i="12" s="1"/>
  <c r="AF258" i="12"/>
  <c r="Q258" i="12"/>
  <c r="Q8" i="14"/>
  <c r="AE8" i="14" s="1"/>
  <c r="AF8" i="14"/>
  <c r="AF477" i="12"/>
  <c r="Q477" i="12"/>
  <c r="Q68" i="15"/>
  <c r="AE68" i="15" s="1"/>
  <c r="AF68" i="15"/>
  <c r="Q484" i="12"/>
  <c r="AE484" i="12" s="1"/>
  <c r="AF484" i="12"/>
  <c r="AF92" i="12"/>
  <c r="Q92" i="12"/>
  <c r="AE92" i="12" s="1"/>
  <c r="AF503" i="12"/>
  <c r="Q503" i="12"/>
  <c r="AE503" i="12" s="1"/>
  <c r="Q341" i="12"/>
  <c r="AF341" i="12"/>
  <c r="Q14" i="15"/>
  <c r="AE14" i="15" s="1"/>
  <c r="AF14" i="15"/>
  <c r="Q363" i="12"/>
  <c r="AE363" i="12" s="1"/>
  <c r="AF363" i="12"/>
  <c r="Q170" i="12"/>
  <c r="AE170" i="12" s="1"/>
  <c r="AF170" i="12"/>
  <c r="AF111" i="12"/>
  <c r="Q111" i="12"/>
  <c r="AE111" i="12" s="1"/>
  <c r="AF215" i="12"/>
  <c r="Q215" i="12"/>
  <c r="AF50" i="12"/>
  <c r="Q50" i="12"/>
  <c r="AE50" i="12" s="1"/>
  <c r="Q271" i="12"/>
  <c r="AE271" i="12" s="1"/>
  <c r="AF271" i="12"/>
  <c r="AF51" i="12"/>
  <c r="Q51" i="12"/>
  <c r="AE51" i="12" s="1"/>
  <c r="Q150" i="12"/>
  <c r="AE150" i="12" s="1"/>
  <c r="AF150" i="12"/>
  <c r="Q15" i="15"/>
  <c r="AE15" i="15" s="1"/>
  <c r="AF15" i="15"/>
  <c r="AF410" i="12"/>
  <c r="Q410" i="12"/>
  <c r="AE410" i="12" s="1"/>
  <c r="AF19" i="15"/>
  <c r="Q19" i="15"/>
  <c r="AE19" i="15" s="1"/>
  <c r="AF286" i="12"/>
  <c r="Q286" i="12"/>
  <c r="AE286" i="12" s="1"/>
  <c r="Q121" i="12"/>
  <c r="AE121" i="12" s="1"/>
  <c r="AF121" i="12"/>
  <c r="Q474" i="12"/>
  <c r="AE474" i="12" s="1"/>
  <c r="AF474" i="12"/>
  <c r="Q401" i="12"/>
  <c r="AE401" i="12" s="1"/>
  <c r="AF401" i="12"/>
  <c r="AF16" i="12"/>
  <c r="Q16" i="12"/>
  <c r="AE16" i="12" s="1"/>
  <c r="Q109" i="12"/>
  <c r="AE109" i="12" s="1"/>
  <c r="AF109" i="12"/>
  <c r="Q463" i="12"/>
  <c r="AE463" i="12" s="1"/>
  <c r="AF463" i="12"/>
  <c r="Q494" i="12"/>
  <c r="AE494" i="12" s="1"/>
  <c r="AF494" i="12"/>
  <c r="Q285" i="12"/>
  <c r="AE285" i="12" s="1"/>
  <c r="AF285" i="12"/>
  <c r="Q67" i="15"/>
  <c r="AE67" i="15" s="1"/>
  <c r="AF67" i="15"/>
  <c r="AF94" i="12"/>
  <c r="Q94" i="12"/>
  <c r="AE94" i="12" s="1"/>
  <c r="AF10" i="15"/>
  <c r="Q10" i="15"/>
  <c r="Q37" i="3"/>
  <c r="AE37" i="3" s="1"/>
  <c r="AF37" i="3"/>
  <c r="AF478" i="12"/>
  <c r="Q478" i="12"/>
  <c r="AF332" i="12"/>
  <c r="Q332" i="12"/>
  <c r="Q21" i="12"/>
  <c r="AF21" i="12"/>
  <c r="Q358" i="12"/>
  <c r="AE358" i="12" s="1"/>
  <c r="AF358" i="12"/>
  <c r="AF68" i="3"/>
  <c r="Q68" i="3"/>
  <c r="AF391" i="12"/>
  <c r="Q391" i="12"/>
  <c r="AE391" i="12" s="1"/>
  <c r="Q28" i="3"/>
  <c r="AE28" i="3" s="1"/>
  <c r="AF28" i="3"/>
  <c r="AF312" i="12"/>
  <c r="Q312" i="12"/>
  <c r="AF344" i="12"/>
  <c r="Q344" i="12"/>
  <c r="AE344" i="12" s="1"/>
  <c r="Q29" i="13"/>
  <c r="AE29" i="13" s="1"/>
  <c r="AF29" i="13"/>
  <c r="Q44" i="15"/>
  <c r="AE44" i="15" s="1"/>
  <c r="AF44" i="15"/>
  <c r="AF273" i="12"/>
  <c r="Q273" i="12"/>
  <c r="AE273" i="12" s="1"/>
  <c r="AF364" i="12"/>
  <c r="Q364" i="12"/>
  <c r="AE364" i="12" s="1"/>
  <c r="AF449" i="12"/>
  <c r="Q449" i="12"/>
  <c r="Q435" i="12"/>
  <c r="AE435" i="12" s="1"/>
  <c r="AF435" i="12"/>
  <c r="AF64" i="15"/>
  <c r="Q64" i="15"/>
  <c r="AE64" i="15" s="1"/>
  <c r="AF22" i="15"/>
  <c r="Q22" i="15"/>
  <c r="AE22" i="15" s="1"/>
  <c r="AF481" i="12"/>
  <c r="Q481" i="12"/>
  <c r="AE481" i="12" s="1"/>
  <c r="Q433" i="12"/>
  <c r="AF433" i="12"/>
  <c r="Q485" i="12"/>
  <c r="AE485" i="12" s="1"/>
  <c r="AF485" i="12"/>
  <c r="AF42" i="12"/>
  <c r="Q42" i="12"/>
  <c r="AE42" i="12" s="1"/>
  <c r="AF104" i="12"/>
  <c r="Q104" i="12"/>
  <c r="AE104" i="12" s="1"/>
  <c r="AF30" i="15"/>
  <c r="Q30" i="15"/>
  <c r="AF38" i="3"/>
  <c r="Q38" i="3"/>
  <c r="AE38" i="3" s="1"/>
  <c r="AF348" i="12"/>
  <c r="Q348" i="12"/>
  <c r="AE348" i="12" s="1"/>
  <c r="Q49" i="15"/>
  <c r="AF49" i="15"/>
  <c r="Q36" i="14"/>
  <c r="AE36" i="14" s="1"/>
  <c r="AF36" i="14"/>
  <c r="AF241" i="12"/>
  <c r="Q241" i="12"/>
  <c r="AF14" i="3"/>
  <c r="Q14" i="3"/>
  <c r="AE14" i="3" s="1"/>
  <c r="Q239" i="12"/>
  <c r="AE239" i="12" s="1"/>
  <c r="AF239" i="12"/>
  <c r="Q72" i="15"/>
  <c r="AE72" i="15" s="1"/>
  <c r="AF72" i="15"/>
  <c r="Q10" i="12"/>
  <c r="AE10" i="12" s="1"/>
  <c r="AF10" i="12"/>
  <c r="Q16" i="15"/>
  <c r="AE16" i="15" s="1"/>
  <c r="AF16" i="15"/>
  <c r="AF14" i="12"/>
  <c r="Q14" i="12"/>
  <c r="AF29" i="12"/>
  <c r="Q29" i="12"/>
  <c r="AE29" i="12" s="1"/>
  <c r="Q445" i="12"/>
  <c r="AE445" i="12" s="1"/>
  <c r="AF445" i="12"/>
  <c r="Q409" i="12"/>
  <c r="AE409" i="12" s="1"/>
  <c r="AF409" i="12"/>
  <c r="AF24" i="16"/>
  <c r="Q24" i="16"/>
  <c r="AE24" i="16" s="1"/>
  <c r="AF46" i="15"/>
  <c r="Q46" i="15"/>
  <c r="AE46" i="15" s="1"/>
  <c r="AF20" i="12"/>
  <c r="Q20" i="12"/>
  <c r="AE20" i="12" s="1"/>
  <c r="AF153" i="12"/>
  <c r="Q153" i="12"/>
  <c r="AE153" i="12" s="1"/>
  <c r="B30" i="7"/>
  <c r="D30" i="7" s="1"/>
  <c r="Q18" i="14"/>
  <c r="AE18" i="14" s="1"/>
  <c r="AF18" i="14"/>
  <c r="Q102" i="3"/>
  <c r="AE102" i="3" s="1"/>
  <c r="AF102" i="3"/>
  <c r="Q11" i="15"/>
  <c r="AE11" i="15" s="1"/>
  <c r="AF11" i="15"/>
  <c r="AF440" i="12"/>
  <c r="Q440" i="12"/>
  <c r="AE440" i="12" s="1"/>
  <c r="Q16" i="16"/>
  <c r="AE16" i="16" s="1"/>
  <c r="AF16" i="16"/>
  <c r="Q195" i="12"/>
  <c r="AF195" i="12"/>
  <c r="AF118" i="12"/>
  <c r="Q118" i="12"/>
  <c r="AE118" i="12" s="1"/>
  <c r="Q365" i="12"/>
  <c r="AE365" i="12" s="1"/>
  <c r="AF365" i="12"/>
  <c r="AF144" i="12"/>
  <c r="Q144" i="12"/>
  <c r="AE144" i="12" s="1"/>
  <c r="AF11" i="12"/>
  <c r="Q11" i="12"/>
  <c r="AE11" i="12" s="1"/>
  <c r="Q71" i="3"/>
  <c r="AE71" i="3" s="1"/>
  <c r="AF71" i="3"/>
  <c r="AF54" i="3"/>
  <c r="Q54" i="3"/>
  <c r="AE54" i="3" s="1"/>
  <c r="Q203" i="12"/>
  <c r="AF203" i="12"/>
  <c r="AF256" i="12"/>
  <c r="Q256" i="12"/>
  <c r="AE256" i="12" s="1"/>
  <c r="AF259" i="12"/>
  <c r="Q259" i="12"/>
  <c r="AE259" i="12" s="1"/>
  <c r="Q245" i="12"/>
  <c r="AF245" i="12"/>
  <c r="Q140" i="12"/>
  <c r="AE140" i="12" s="1"/>
  <c r="AF140" i="12"/>
  <c r="Q25" i="13"/>
  <c r="AE25" i="13" s="1"/>
  <c r="AF25" i="13"/>
  <c r="Q24" i="14"/>
  <c r="AF24" i="14"/>
  <c r="AF430" i="12"/>
  <c r="Q430" i="12"/>
  <c r="AE430" i="12" s="1"/>
  <c r="Q165" i="12"/>
  <c r="AE165" i="12" s="1"/>
  <c r="AF165" i="12"/>
  <c r="Q149" i="12"/>
  <c r="AE149" i="12" s="1"/>
  <c r="AF149" i="12"/>
  <c r="Q151" i="12"/>
  <c r="AE151" i="12" s="1"/>
  <c r="AF151" i="12"/>
  <c r="Q87" i="12"/>
  <c r="AF87" i="12"/>
  <c r="AF9" i="15"/>
  <c r="Q9" i="15"/>
  <c r="AE9" i="15" s="1"/>
  <c r="AF327" i="12"/>
  <c r="Q327" i="12"/>
  <c r="AF83" i="12"/>
  <c r="Q83" i="12"/>
  <c r="AE83" i="12" s="1"/>
  <c r="Q64" i="12"/>
  <c r="AE64" i="12" s="1"/>
  <c r="AF64" i="12"/>
  <c r="AF491" i="12"/>
  <c r="Q491" i="12"/>
  <c r="AE491" i="12" s="1"/>
  <c r="Q83" i="15"/>
  <c r="AE83" i="15" s="1"/>
  <c r="AF83" i="15"/>
  <c r="AF492" i="12"/>
  <c r="Q492" i="12"/>
  <c r="AE492" i="12" s="1"/>
  <c r="Q287" i="12"/>
  <c r="AE287" i="12" s="1"/>
  <c r="AF287" i="12"/>
  <c r="Q20" i="15"/>
  <c r="AE20" i="15" s="1"/>
  <c r="AF20" i="15"/>
  <c r="Q123" i="12"/>
  <c r="AE123" i="12" s="1"/>
  <c r="AF123" i="12"/>
  <c r="Q357" i="12"/>
  <c r="AE357" i="12" s="1"/>
  <c r="AF357" i="12"/>
  <c r="AF228" i="12"/>
  <c r="Q228" i="12"/>
  <c r="AE228" i="12" s="1"/>
  <c r="AF400" i="12"/>
  <c r="Q400" i="12"/>
  <c r="AE400" i="12" s="1"/>
  <c r="AF431" i="12"/>
  <c r="Q431" i="12"/>
  <c r="AE431" i="12" s="1"/>
  <c r="Q189" i="12"/>
  <c r="AF189" i="12"/>
  <c r="Q334" i="12"/>
  <c r="AE334" i="12" s="1"/>
  <c r="AF334" i="12"/>
  <c r="Q37" i="14"/>
  <c r="AE37" i="14" s="1"/>
  <c r="AF37" i="14"/>
  <c r="AF23" i="14"/>
  <c r="Q23" i="14"/>
  <c r="AE23" i="14" s="1"/>
  <c r="Q17" i="3"/>
  <c r="AE17" i="3" s="1"/>
  <c r="AF17" i="3"/>
  <c r="Q147" i="12"/>
  <c r="AE147" i="12" s="1"/>
  <c r="AF147" i="12"/>
  <c r="Q377" i="12"/>
  <c r="AE377" i="12" s="1"/>
  <c r="AF377" i="12"/>
  <c r="AF488" i="12"/>
  <c r="Q488" i="12"/>
  <c r="AE488" i="12" s="1"/>
  <c r="Q20" i="13"/>
  <c r="AE20" i="13" s="1"/>
  <c r="AF20" i="13"/>
  <c r="AF49" i="12"/>
  <c r="Q49" i="12"/>
  <c r="AF469" i="12"/>
  <c r="Q469" i="12"/>
  <c r="AE469" i="12" s="1"/>
  <c r="AF20" i="3"/>
  <c r="Q20" i="3"/>
  <c r="AE20" i="3" s="1"/>
  <c r="Q82" i="12"/>
  <c r="AE82" i="12" s="1"/>
  <c r="AF82" i="12"/>
  <c r="AF31" i="12"/>
  <c r="Q31" i="12"/>
  <c r="AE31" i="12" s="1"/>
  <c r="AF127" i="12"/>
  <c r="Q127" i="12"/>
  <c r="AE127" i="12" s="1"/>
  <c r="AF27" i="14"/>
  <c r="Q27" i="14"/>
  <c r="AE27" i="14" s="1"/>
  <c r="AF225" i="12"/>
  <c r="Q225" i="12"/>
  <c r="AE225" i="12" s="1"/>
  <c r="AF39" i="14"/>
  <c r="Q39" i="14"/>
  <c r="AE39" i="14" s="1"/>
  <c r="AF476" i="12"/>
  <c r="Q476" i="12"/>
  <c r="AE476" i="12" s="1"/>
  <c r="Q510" i="12"/>
  <c r="AE510" i="12" s="1"/>
  <c r="AF510" i="12"/>
  <c r="AF412" i="12"/>
  <c r="Q412" i="12"/>
  <c r="Q393" i="12"/>
  <c r="AF393" i="12"/>
  <c r="Q12" i="14"/>
  <c r="AE12" i="14" s="1"/>
  <c r="AF12" i="14"/>
  <c r="AF102" i="15"/>
  <c r="Q102" i="15"/>
  <c r="AE102" i="15" s="1"/>
  <c r="AF15" i="14"/>
  <c r="Q15" i="14"/>
  <c r="Q70" i="12"/>
  <c r="AE70" i="12" s="1"/>
  <c r="AF70" i="12"/>
  <c r="AF58" i="12"/>
  <c r="Q58" i="12"/>
  <c r="AE58" i="12" s="1"/>
  <c r="AF229" i="12"/>
  <c r="Q229" i="12"/>
  <c r="AE229" i="12" s="1"/>
  <c r="AF268" i="12"/>
  <c r="Q268" i="12"/>
  <c r="AF9" i="16"/>
  <c r="Q9" i="16"/>
  <c r="AE9" i="16" s="1"/>
  <c r="Q17" i="15"/>
  <c r="AF17" i="15"/>
  <c r="AF353" i="12"/>
  <c r="Q353" i="12"/>
  <c r="AE353" i="12" s="1"/>
  <c r="Q489" i="12"/>
  <c r="AE489" i="12" s="1"/>
  <c r="AF489" i="12"/>
  <c r="AF33" i="13"/>
  <c r="Q33" i="13"/>
  <c r="AE33" i="13" s="1"/>
  <c r="AF9" i="13"/>
  <c r="Q9" i="13"/>
  <c r="AE9" i="13" s="1"/>
  <c r="Q296" i="12"/>
  <c r="AE296" i="12" s="1"/>
  <c r="AF296" i="12"/>
  <c r="Q47" i="12"/>
  <c r="AE47" i="12" s="1"/>
  <c r="AF47" i="12"/>
  <c r="Q87" i="3"/>
  <c r="AF87" i="3"/>
  <c r="Q187" i="12"/>
  <c r="AE187" i="12" s="1"/>
  <c r="AF187" i="12"/>
  <c r="Q33" i="14"/>
  <c r="AE33" i="14" s="1"/>
  <c r="AF33" i="14"/>
  <c r="AF39" i="3"/>
  <c r="Q39" i="3"/>
  <c r="AE39" i="3" s="1"/>
  <c r="Q237" i="12"/>
  <c r="AE237" i="12" s="1"/>
  <c r="AF237" i="12"/>
  <c r="Q159" i="12"/>
  <c r="AE159" i="12" s="1"/>
  <c r="AF159" i="12"/>
  <c r="Q136" i="12"/>
  <c r="AE136" i="12" s="1"/>
  <c r="AF136" i="12"/>
  <c r="Q255" i="12"/>
  <c r="AE255" i="12" s="1"/>
  <c r="AF255" i="12"/>
  <c r="AF419" i="12"/>
  <c r="Q419" i="12"/>
  <c r="AF7" i="3"/>
  <c r="Q7" i="3"/>
  <c r="AE7" i="3" s="1"/>
  <c r="AF40" i="15"/>
  <c r="Q40" i="15"/>
  <c r="AE40" i="15" s="1"/>
  <c r="Q359" i="12"/>
  <c r="AE359" i="12" s="1"/>
  <c r="AF359" i="12"/>
  <c r="AF44" i="14"/>
  <c r="Q44" i="14"/>
  <c r="AE44" i="14" s="1"/>
  <c r="AF46" i="14"/>
  <c r="Q46" i="14"/>
  <c r="AE46" i="14" s="1"/>
  <c r="AF82" i="15"/>
  <c r="Q82" i="15"/>
  <c r="AE82" i="15" s="1"/>
  <c r="Q308" i="12"/>
  <c r="AE308" i="12" s="1"/>
  <c r="AF308" i="12"/>
  <c r="AF77" i="3"/>
  <c r="Q77" i="3"/>
  <c r="AF280" i="12"/>
  <c r="Q280" i="12"/>
  <c r="AE280" i="12" s="1"/>
  <c r="AF222" i="12"/>
  <c r="Q222" i="12"/>
  <c r="AE222" i="12" s="1"/>
  <c r="AF426" i="12"/>
  <c r="Q426" i="12"/>
  <c r="AE426" i="12" s="1"/>
  <c r="Q63" i="12"/>
  <c r="AE63" i="12" s="1"/>
  <c r="AF63" i="12"/>
  <c r="Q10" i="14"/>
  <c r="AF10" i="14"/>
  <c r="AF41" i="12"/>
  <c r="Q41" i="12"/>
  <c r="AF26" i="14"/>
  <c r="Q26" i="14"/>
  <c r="AF78" i="15"/>
  <c r="Q78" i="15"/>
  <c r="AE78" i="15" s="1"/>
  <c r="AF25" i="12"/>
  <c r="Q25" i="12"/>
  <c r="AE25" i="12" s="1"/>
  <c r="AF40" i="3"/>
  <c r="Q40" i="3"/>
  <c r="AF42" i="14"/>
  <c r="Q42" i="14"/>
  <c r="AE42" i="14" s="1"/>
  <c r="AF31" i="14"/>
  <c r="Q31" i="14"/>
  <c r="AE31" i="14" s="1"/>
  <c r="Q113" i="12"/>
  <c r="AE113" i="12" s="1"/>
  <c r="AF113" i="12"/>
  <c r="Q448" i="12"/>
  <c r="AF448" i="12"/>
  <c r="AF321" i="12"/>
  <c r="Q321" i="12"/>
  <c r="AE321" i="12" s="1"/>
  <c r="AF91" i="15"/>
  <c r="Q91" i="15"/>
  <c r="AE91" i="15" s="1"/>
  <c r="Q17" i="12"/>
  <c r="AE17" i="12" s="1"/>
  <c r="AF17" i="12"/>
  <c r="Q80" i="15"/>
  <c r="AE80" i="15" s="1"/>
  <c r="AF80" i="15"/>
  <c r="Q8" i="3"/>
  <c r="AE8" i="3" s="1"/>
  <c r="AF8" i="3"/>
  <c r="AF124" i="12"/>
  <c r="Q124" i="12"/>
  <c r="AE124" i="12" s="1"/>
  <c r="AF278" i="12"/>
  <c r="Q278" i="12"/>
  <c r="AE278" i="12" s="1"/>
  <c r="AF108" i="12"/>
  <c r="Q108" i="12"/>
  <c r="AE108" i="12" s="1"/>
  <c r="AF16" i="14"/>
  <c r="Q16" i="14"/>
  <c r="B29" i="7"/>
  <c r="D29" i="7" s="1"/>
  <c r="B128" i="7"/>
  <c r="D128" i="7" s="1"/>
  <c r="AF19" i="13"/>
  <c r="Q19" i="13"/>
  <c r="AE19" i="13" s="1"/>
  <c r="Q309" i="12"/>
  <c r="AF309" i="12"/>
  <c r="Q505" i="12"/>
  <c r="AE505" i="12" s="1"/>
  <c r="AF505" i="12"/>
  <c r="AF198" i="12"/>
  <c r="Q198" i="12"/>
  <c r="AF51" i="3"/>
  <c r="Q51" i="3"/>
  <c r="Q205" i="12"/>
  <c r="AE205" i="12" s="1"/>
  <c r="AF205" i="12"/>
  <c r="AF59" i="15"/>
  <c r="Q59" i="15"/>
  <c r="AE59" i="15" s="1"/>
  <c r="AF138" i="12"/>
  <c r="Q138" i="12"/>
  <c r="AE138" i="12" s="1"/>
  <c r="Q434" i="12"/>
  <c r="AF434" i="12"/>
  <c r="Q90" i="3"/>
  <c r="AE90" i="3" s="1"/>
  <c r="AF90" i="3"/>
  <c r="Q383" i="12"/>
  <c r="AE383" i="12" s="1"/>
  <c r="AF383" i="12"/>
  <c r="Q139" i="12"/>
  <c r="AE139" i="12" s="1"/>
  <c r="AF139" i="12"/>
  <c r="Q36" i="15"/>
  <c r="AE36" i="15" s="1"/>
  <c r="AF36" i="15"/>
  <c r="Q13" i="14"/>
  <c r="AE13" i="14" s="1"/>
  <c r="AF13" i="14"/>
  <c r="AF509" i="12"/>
  <c r="Q509" i="12"/>
  <c r="AE509" i="12" s="1"/>
  <c r="Q105" i="3"/>
  <c r="AE105" i="3" s="1"/>
  <c r="AF105" i="3"/>
  <c r="Q83" i="3"/>
  <c r="AF83" i="3"/>
  <c r="AF17" i="13"/>
  <c r="Q17" i="13"/>
  <c r="AE17" i="13" s="1"/>
  <c r="Q376" i="12"/>
  <c r="AE376" i="12" s="1"/>
  <c r="AF376" i="12"/>
  <c r="AF99" i="12"/>
  <c r="Q99" i="12"/>
  <c r="AE99" i="12" s="1"/>
  <c r="AF102" i="12"/>
  <c r="Q102" i="12"/>
  <c r="AE102" i="12" s="1"/>
  <c r="AF105" i="15"/>
  <c r="Q105" i="15"/>
  <c r="AE105" i="15" s="1"/>
  <c r="B26" i="7"/>
  <c r="D26" i="7" s="1"/>
  <c r="Q177" i="12"/>
  <c r="AE177" i="12" s="1"/>
  <c r="AF177" i="12"/>
  <c r="Q313" i="12"/>
  <c r="AE313" i="12" s="1"/>
  <c r="AF313" i="12"/>
  <c r="Q328" i="12"/>
  <c r="AF328" i="12"/>
  <c r="Q471" i="12"/>
  <c r="AE471" i="12" s="1"/>
  <c r="AF471" i="12"/>
  <c r="Q272" i="12"/>
  <c r="AE272" i="12" s="1"/>
  <c r="AF272" i="12"/>
  <c r="AF455" i="12"/>
  <c r="Q455" i="12"/>
  <c r="AF32" i="15"/>
  <c r="Q32" i="15"/>
  <c r="AE32" i="15" s="1"/>
  <c r="AF10" i="3"/>
  <c r="Q10" i="3"/>
  <c r="AE10" i="3" s="1"/>
  <c r="Q84" i="3"/>
  <c r="AE84" i="3" s="1"/>
  <c r="AF84" i="3"/>
  <c r="Q174" i="12"/>
  <c r="AF174" i="12"/>
  <c r="Q34" i="14"/>
  <c r="AE34" i="14" s="1"/>
  <c r="AF34" i="14"/>
  <c r="Q131" i="12"/>
  <c r="AE131" i="12" s="1"/>
  <c r="AF131" i="12"/>
  <c r="Q38" i="12"/>
  <c r="AF38" i="12"/>
  <c r="AF52" i="3"/>
  <c r="Q52" i="3"/>
  <c r="AE52" i="3" s="1"/>
  <c r="Q16" i="3"/>
  <c r="AE16" i="3" s="1"/>
  <c r="AF16" i="3"/>
  <c r="AF35" i="15"/>
  <c r="Q35" i="15"/>
  <c r="AE35" i="15" s="1"/>
  <c r="AF242" i="12"/>
  <c r="Q242" i="12"/>
  <c r="AE242" i="12" s="1"/>
  <c r="AF385" i="12"/>
  <c r="Q385" i="12"/>
  <c r="AE385" i="12" s="1"/>
  <c r="AF333" i="12"/>
  <c r="Q333" i="12"/>
  <c r="AE333" i="12" s="1"/>
  <c r="AF117" i="12"/>
  <c r="Q117" i="12"/>
  <c r="AE117" i="12" s="1"/>
  <c r="AF81" i="15"/>
  <c r="Q81" i="15"/>
  <c r="AE81" i="15" s="1"/>
  <c r="AF33" i="3"/>
  <c r="Q33" i="3"/>
  <c r="AE33" i="3" s="1"/>
  <c r="AF171" i="12"/>
  <c r="Q171" i="12"/>
  <c r="AE171" i="12" s="1"/>
  <c r="AF483" i="12"/>
  <c r="Q483" i="12"/>
  <c r="AE483" i="12" s="1"/>
  <c r="B33" i="7"/>
  <c r="D33" i="7" s="1"/>
  <c r="AF251" i="12"/>
  <c r="Q251" i="12"/>
  <c r="AE251" i="12" s="1"/>
  <c r="AF387" i="12"/>
  <c r="Q387" i="12"/>
  <c r="AE387" i="12" s="1"/>
  <c r="Q436" i="12"/>
  <c r="AE436" i="12" s="1"/>
  <c r="AF436" i="12"/>
  <c r="Q35" i="3"/>
  <c r="AE35" i="3" s="1"/>
  <c r="AF35" i="3"/>
  <c r="AF304" i="12"/>
  <c r="Q304" i="12"/>
  <c r="AE304" i="12" s="1"/>
  <c r="Q90" i="15"/>
  <c r="AE90" i="15" s="1"/>
  <c r="AF90" i="15"/>
  <c r="AF342" i="12"/>
  <c r="Q342" i="12"/>
  <c r="AE342" i="12" s="1"/>
  <c r="Q375" i="12"/>
  <c r="AE375" i="12" s="1"/>
  <c r="AF375" i="12"/>
  <c r="AF21" i="15"/>
  <c r="Q21" i="15"/>
  <c r="AE21" i="15" s="1"/>
  <c r="AF454" i="12"/>
  <c r="Q454" i="12"/>
  <c r="AE454" i="12" s="1"/>
  <c r="AF347" i="12"/>
  <c r="Q347" i="12"/>
  <c r="Q65" i="15"/>
  <c r="AF65" i="15"/>
  <c r="AF20" i="14"/>
  <c r="Q20" i="14"/>
  <c r="AE20" i="14" s="1"/>
  <c r="AF402" i="12"/>
  <c r="Q402" i="12"/>
  <c r="AE402" i="12" s="1"/>
  <c r="Q417" i="12"/>
  <c r="AE417" i="12" s="1"/>
  <c r="AF417" i="12"/>
  <c r="AF230" i="12"/>
  <c r="Q230" i="12"/>
  <c r="AE230" i="12" s="1"/>
  <c r="Q137" i="12"/>
  <c r="AF137" i="12"/>
  <c r="AF32" i="12"/>
  <c r="Q32" i="12"/>
  <c r="AE32" i="12" s="1"/>
  <c r="AF12" i="3"/>
  <c r="Q12" i="3"/>
  <c r="Q368" i="12"/>
  <c r="AE368" i="12" s="1"/>
  <c r="AF368" i="12"/>
  <c r="AF27" i="13"/>
  <c r="Q27" i="13"/>
  <c r="AE27" i="13" s="1"/>
  <c r="Q300" i="12"/>
  <c r="AE300" i="12" s="1"/>
  <c r="AF300" i="12"/>
  <c r="AF19" i="3"/>
  <c r="Q19" i="3"/>
  <c r="AE19" i="3" s="1"/>
  <c r="Q475" i="12"/>
  <c r="AE475" i="12" s="1"/>
  <c r="AF475" i="12"/>
  <c r="AF74" i="3"/>
  <c r="Q74" i="3"/>
  <c r="AE74" i="3" s="1"/>
  <c r="Q56" i="15"/>
  <c r="AE56" i="15" s="1"/>
  <c r="AF56" i="15"/>
  <c r="AF20" i="16"/>
  <c r="Q20" i="16"/>
  <c r="AE20" i="16" s="1"/>
  <c r="B34" i="7"/>
  <c r="D34" i="7" s="1"/>
  <c r="AF51" i="15"/>
  <c r="Q51" i="15"/>
  <c r="AE51" i="15" s="1"/>
  <c r="Q80" i="3"/>
  <c r="AF80" i="3"/>
  <c r="Q152" i="12"/>
  <c r="AE152" i="12" s="1"/>
  <c r="AF152" i="12"/>
  <c r="AF172" i="12"/>
  <c r="Q172" i="12"/>
  <c r="AE172" i="12" s="1"/>
  <c r="Q253" i="12"/>
  <c r="AE253" i="12" s="1"/>
  <c r="AF253" i="12"/>
  <c r="Q63" i="15"/>
  <c r="AE63" i="15" s="1"/>
  <c r="AF63" i="15"/>
  <c r="AF232" i="12"/>
  <c r="Q232" i="12"/>
  <c r="AF43" i="15"/>
  <c r="Q43" i="15"/>
  <c r="AE43" i="15" s="1"/>
  <c r="Q67" i="12"/>
  <c r="AE67" i="12" s="1"/>
  <c r="AF67" i="12"/>
  <c r="Q408" i="12"/>
  <c r="AE408" i="12" s="1"/>
  <c r="AF408" i="12"/>
  <c r="AF45" i="3"/>
  <c r="Q45" i="3"/>
  <c r="AE45" i="3" s="1"/>
  <c r="Q269" i="12"/>
  <c r="AE269" i="12" s="1"/>
  <c r="AF269" i="12"/>
  <c r="Q10" i="16"/>
  <c r="AE10" i="16" s="1"/>
  <c r="AF10" i="16"/>
  <c r="AF11" i="3"/>
  <c r="Q11" i="3"/>
  <c r="AE11" i="3" s="1"/>
  <c r="Q56" i="12"/>
  <c r="AF56" i="12"/>
  <c r="AF48" i="3"/>
  <c r="Q48" i="3"/>
  <c r="AE48" i="3" s="1"/>
  <c r="Q511" i="12"/>
  <c r="AE511" i="12" s="1"/>
  <c r="AF511" i="12"/>
  <c r="Q420" i="12"/>
  <c r="AE420" i="12" s="1"/>
  <c r="AF420" i="12"/>
  <c r="AF335" i="12"/>
  <c r="Q335" i="12"/>
  <c r="AE335" i="12" s="1"/>
  <c r="AF10" i="13"/>
  <c r="Q10" i="13"/>
  <c r="AE10" i="13" s="1"/>
  <c r="AF24" i="3"/>
  <c r="Q24" i="3"/>
  <c r="AE24" i="3" s="1"/>
  <c r="AF115" i="12"/>
  <c r="Q115" i="12"/>
  <c r="AF399" i="12"/>
  <c r="Q399" i="12"/>
  <c r="Q290" i="12"/>
  <c r="AE290" i="12" s="1"/>
  <c r="AF290" i="12"/>
  <c r="AF103" i="3"/>
  <c r="Q103" i="3"/>
  <c r="AE103" i="3" s="1"/>
  <c r="Q243" i="12"/>
  <c r="AE243" i="12" s="1"/>
  <c r="AF243" i="12"/>
  <c r="AF350" i="12"/>
  <c r="Q350" i="12"/>
  <c r="AE350" i="12" s="1"/>
  <c r="AF141" i="12"/>
  <c r="Q141" i="12"/>
  <c r="AE141" i="12" s="1"/>
  <c r="Q35" i="13"/>
  <c r="AF35" i="13"/>
  <c r="Q277" i="12"/>
  <c r="AE277" i="12" s="1"/>
  <c r="AF277" i="12"/>
  <c r="Q496" i="12"/>
  <c r="AE496" i="12" s="1"/>
  <c r="AF496" i="12"/>
  <c r="Q181" i="12"/>
  <c r="AF181" i="12"/>
  <c r="Q84" i="15"/>
  <c r="AE84" i="15" s="1"/>
  <c r="AF84" i="15"/>
  <c r="Q32" i="13"/>
  <c r="AE32" i="13" s="1"/>
  <c r="AF32" i="13"/>
  <c r="AF93" i="12"/>
  <c r="Q93" i="12"/>
  <c r="AE93" i="12" s="1"/>
  <c r="Q36" i="3"/>
  <c r="AE36" i="3" s="1"/>
  <c r="AF36" i="3"/>
  <c r="Q53" i="3"/>
  <c r="AE53" i="3" s="1"/>
  <c r="AF53" i="3"/>
  <c r="Q204" i="12"/>
  <c r="AE204" i="12" s="1"/>
  <c r="AF204" i="12"/>
  <c r="Q46" i="12"/>
  <c r="AF46" i="12"/>
  <c r="Q23" i="12"/>
  <c r="AE23" i="12" s="1"/>
  <c r="AF23" i="12"/>
  <c r="Q28" i="15"/>
  <c r="AE28" i="15" s="1"/>
  <c r="AF28" i="15"/>
  <c r="AF91" i="3"/>
  <c r="Q91" i="3"/>
  <c r="AE91" i="3" s="1"/>
  <c r="Q508" i="12"/>
  <c r="AE508" i="12" s="1"/>
  <c r="AF508" i="12"/>
  <c r="B87" i="7"/>
  <c r="AF70" i="15"/>
  <c r="Q70" i="15"/>
  <c r="AE70" i="15" s="1"/>
  <c r="AF355" i="12"/>
  <c r="Q355" i="12"/>
  <c r="AE355" i="12" s="1"/>
  <c r="AF107" i="15"/>
  <c r="Q107" i="15"/>
  <c r="AE107" i="15" s="1"/>
  <c r="Q275" i="12"/>
  <c r="AE275" i="12" s="1"/>
  <c r="AF275" i="12"/>
  <c r="Q206" i="12"/>
  <c r="AE206" i="12" s="1"/>
  <c r="AF206" i="12"/>
  <c r="AF48" i="15"/>
  <c r="Q48" i="15"/>
  <c r="AE48" i="15" s="1"/>
  <c r="Q132" i="12"/>
  <c r="AE132" i="12" s="1"/>
  <c r="AF132" i="12"/>
  <c r="AF85" i="3"/>
  <c r="Q85" i="3"/>
  <c r="AE85" i="3" s="1"/>
  <c r="AF447" i="12"/>
  <c r="Q447" i="12"/>
  <c r="AE447" i="12" s="1"/>
  <c r="Q354" i="12"/>
  <c r="AE354" i="12" s="1"/>
  <c r="AF354" i="12"/>
  <c r="AF36" i="13"/>
  <c r="Q36" i="13"/>
  <c r="Q73" i="15"/>
  <c r="AE73" i="15" s="1"/>
  <c r="AF73" i="15"/>
  <c r="Q92" i="3"/>
  <c r="AF92" i="3"/>
  <c r="AF263" i="12"/>
  <c r="Q263" i="12"/>
  <c r="AE263" i="12" s="1"/>
  <c r="Q148" i="12"/>
  <c r="AE148" i="12" s="1"/>
  <c r="AF148" i="12"/>
  <c r="Q128" i="12"/>
  <c r="AE128" i="12" s="1"/>
  <c r="AF128" i="12"/>
  <c r="AF50" i="15"/>
  <c r="Q50" i="15"/>
  <c r="AE50" i="15" s="1"/>
  <c r="Q55" i="12"/>
  <c r="AF55" i="12"/>
  <c r="AF427" i="12"/>
  <c r="Q427" i="12"/>
  <c r="AE427" i="12" s="1"/>
  <c r="Q13" i="15"/>
  <c r="AE13" i="15" s="1"/>
  <c r="AF13" i="15"/>
  <c r="Q416" i="12"/>
  <c r="AE416" i="12" s="1"/>
  <c r="AF416" i="12"/>
  <c r="Q467" i="12"/>
  <c r="AE467" i="12" s="1"/>
  <c r="AF467" i="12"/>
  <c r="AF288" i="12"/>
  <c r="Q288" i="12"/>
  <c r="AE288" i="12" s="1"/>
  <c r="Q260" i="12"/>
  <c r="AE260" i="12" s="1"/>
  <c r="AF260" i="12"/>
  <c r="Q35" i="12"/>
  <c r="AE35" i="12" s="1"/>
  <c r="AF35" i="12"/>
  <c r="Q143" i="12"/>
  <c r="AF143" i="12"/>
  <c r="AF493" i="12"/>
  <c r="Q493" i="12"/>
  <c r="Q281" i="12"/>
  <c r="AE281" i="12" s="1"/>
  <c r="AF281" i="12"/>
  <c r="Q62" i="3"/>
  <c r="AE62" i="3" s="1"/>
  <c r="AF62" i="3"/>
  <c r="Q57" i="3"/>
  <c r="AE57" i="3" s="1"/>
  <c r="AF57" i="3"/>
  <c r="Q47" i="15"/>
  <c r="AF47" i="15"/>
  <c r="AF60" i="3"/>
  <c r="Q60" i="3"/>
  <c r="AE60" i="3" s="1"/>
  <c r="Q154" i="12"/>
  <c r="AE154" i="12" s="1"/>
  <c r="AF154" i="12"/>
  <c r="AF356" i="12"/>
  <c r="Q356" i="12"/>
  <c r="AE356" i="12" s="1"/>
  <c r="AF415" i="12"/>
  <c r="Q415" i="12"/>
  <c r="Q69" i="12"/>
  <c r="AE69" i="12" s="1"/>
  <c r="AF69" i="12"/>
  <c r="Q380" i="12"/>
  <c r="AF380" i="12"/>
  <c r="Q249" i="12"/>
  <c r="AE249" i="12" s="1"/>
  <c r="AF249" i="12"/>
  <c r="AF314" i="12"/>
  <c r="Q314" i="12"/>
  <c r="AE314" i="12" s="1"/>
  <c r="AF38" i="15"/>
  <c r="Q38" i="15"/>
  <c r="AE38" i="15" s="1"/>
  <c r="Q466" i="12"/>
  <c r="AF466" i="12"/>
  <c r="Q76" i="12"/>
  <c r="AE76" i="12" s="1"/>
  <c r="AF76" i="12"/>
  <c r="Q97" i="3"/>
  <c r="AF97" i="3"/>
  <c r="Q42" i="3"/>
  <c r="AE42" i="3" s="1"/>
  <c r="AF42" i="3"/>
  <c r="AF166" i="12"/>
  <c r="Q166" i="12"/>
  <c r="AE166" i="12" s="1"/>
  <c r="Q88" i="15"/>
  <c r="AE88" i="15" s="1"/>
  <c r="AF88" i="15"/>
  <c r="AF145" i="12"/>
  <c r="Q145" i="12"/>
  <c r="AE145" i="12" s="1"/>
  <c r="Q41" i="3"/>
  <c r="AE41" i="3" s="1"/>
  <c r="AF41" i="3"/>
  <c r="Q65" i="12"/>
  <c r="AE65" i="12" s="1"/>
  <c r="AF65" i="12"/>
  <c r="Q13" i="3"/>
  <c r="AF13" i="3"/>
  <c r="Q192" i="12"/>
  <c r="AE192" i="12" s="1"/>
  <c r="AF192" i="12"/>
  <c r="AF438" i="12"/>
  <c r="Q438" i="12"/>
  <c r="AE438" i="12" s="1"/>
  <c r="Q43" i="3"/>
  <c r="AE43" i="3" s="1"/>
  <c r="AF43" i="3"/>
  <c r="Q62" i="15"/>
  <c r="AF62" i="15"/>
  <c r="Q80" i="12"/>
  <c r="AE80" i="12" s="1"/>
  <c r="AF80" i="12"/>
  <c r="AF425" i="12"/>
  <c r="Q425" i="12"/>
  <c r="AE425" i="12" s="1"/>
  <c r="AF59" i="3"/>
  <c r="Q59" i="3"/>
  <c r="AE59" i="3" s="1"/>
  <c r="AE10" i="14" l="1"/>
  <c r="I7" i="7"/>
  <c r="B92" i="7"/>
  <c r="B137" i="7"/>
  <c r="D137" i="7" s="1"/>
  <c r="B129" i="7"/>
  <c r="D129" i="7" s="1"/>
  <c r="B84" i="7"/>
  <c r="D84" i="7" s="1"/>
  <c r="B124" i="7"/>
  <c r="D124" i="7" s="1"/>
  <c r="B90" i="7"/>
  <c r="D90" i="7" s="1"/>
  <c r="B85" i="7"/>
  <c r="D85" i="7" s="1"/>
  <c r="B132" i="7"/>
  <c r="D132" i="7" s="1"/>
  <c r="AE13" i="3"/>
  <c r="B95" i="7"/>
  <c r="B86" i="7"/>
  <c r="D86" i="7" s="1"/>
  <c r="B88" i="7"/>
  <c r="D88" i="7" s="1"/>
  <c r="B131" i="7"/>
  <c r="D131" i="7" s="1"/>
  <c r="B122" i="7"/>
  <c r="D122" i="7" s="1"/>
  <c r="B136" i="7"/>
  <c r="D136" i="7" s="1"/>
  <c r="B138" i="7"/>
  <c r="D138" i="7" s="1"/>
  <c r="B93" i="7"/>
  <c r="D93" i="7" s="1"/>
  <c r="B125" i="7"/>
  <c r="D125" i="7" s="1"/>
  <c r="B133" i="7"/>
  <c r="D133" i="7" s="1"/>
  <c r="B96" i="7"/>
  <c r="D96" i="7" s="1"/>
  <c r="B94" i="7"/>
  <c r="D94" i="7" s="1"/>
  <c r="B101" i="7"/>
  <c r="D101" i="7" s="1"/>
  <c r="B127" i="7"/>
  <c r="D127" i="7" s="1"/>
  <c r="B98" i="7"/>
  <c r="B130" i="7"/>
  <c r="D130" i="7" s="1"/>
  <c r="B134" i="7"/>
  <c r="D134" i="7" s="1"/>
  <c r="B139" i="7"/>
  <c r="D139" i="7" s="1"/>
  <c r="B99" i="7"/>
  <c r="D99" i="7" s="1"/>
  <c r="B100" i="7"/>
  <c r="D100" i="7" s="1"/>
  <c r="B126" i="7"/>
  <c r="D126" i="7" s="1"/>
  <c r="B123" i="7"/>
  <c r="D123" i="7" s="1"/>
  <c r="B97" i="7"/>
  <c r="D97" i="7" s="1"/>
  <c r="B89" i="7"/>
  <c r="B91" i="7"/>
  <c r="D91" i="7" s="1"/>
  <c r="B176" i="7"/>
  <c r="D176" i="7" s="1"/>
  <c r="B167" i="7"/>
  <c r="D167" i="7" s="1"/>
  <c r="B169" i="7"/>
  <c r="D169" i="7" s="1"/>
  <c r="B168" i="7"/>
  <c r="D168" i="7" s="1"/>
  <c r="B164" i="7"/>
  <c r="D164" i="7" s="1"/>
  <c r="B160" i="7"/>
  <c r="D160" i="7" s="1"/>
  <c r="B177" i="7"/>
  <c r="D177" i="7" s="1"/>
  <c r="B173" i="7"/>
  <c r="D173" i="7" s="1"/>
  <c r="B170" i="7"/>
  <c r="D170" i="7" s="1"/>
  <c r="B174" i="7"/>
  <c r="D174" i="7" s="1"/>
  <c r="B162" i="7"/>
  <c r="D162" i="7" s="1"/>
  <c r="B161" i="7"/>
  <c r="D161" i="7" s="1"/>
  <c r="B171" i="7"/>
  <c r="D171" i="7" s="1"/>
  <c r="B175" i="7"/>
  <c r="D175" i="7" s="1"/>
  <c r="B166" i="7"/>
  <c r="D166" i="7" s="1"/>
  <c r="B163" i="7"/>
  <c r="D163" i="7" s="1"/>
  <c r="B165" i="7"/>
  <c r="D165" i="7" s="1"/>
  <c r="B172" i="7"/>
  <c r="D172" i="7" s="1"/>
  <c r="AE54" i="12"/>
  <c r="AE87" i="12"/>
  <c r="AE15" i="14"/>
  <c r="AE30" i="12"/>
  <c r="AE84" i="12"/>
  <c r="AE79" i="12"/>
  <c r="AE14" i="12"/>
  <c r="AE24" i="14"/>
  <c r="AE41" i="12"/>
  <c r="AE34" i="13"/>
  <c r="AE65" i="15"/>
  <c r="AE18" i="13"/>
  <c r="AE30" i="14"/>
  <c r="AE49" i="15"/>
  <c r="AE26" i="14"/>
  <c r="AE96" i="12"/>
  <c r="AE22" i="14"/>
  <c r="I8" i="7"/>
  <c r="AE36" i="13"/>
  <c r="AE47" i="15"/>
  <c r="AE10" i="15"/>
  <c r="AE26" i="15"/>
  <c r="AE62" i="15"/>
  <c r="AE55" i="12"/>
  <c r="AE41" i="15"/>
  <c r="AE30" i="15"/>
  <c r="AE17" i="14"/>
  <c r="AE88" i="12"/>
  <c r="AE328" i="12"/>
  <c r="AE16" i="14"/>
  <c r="AE31" i="15"/>
  <c r="AE245" i="12"/>
  <c r="AE415" i="12"/>
  <c r="AE493" i="12"/>
  <c r="AE448" i="12"/>
  <c r="AE329" i="12"/>
  <c r="AE424" i="12"/>
  <c r="AE115" i="12"/>
  <c r="AE482" i="12"/>
  <c r="AE466" i="12"/>
  <c r="AE478" i="12"/>
  <c r="AE477" i="12"/>
  <c r="AE247" i="12"/>
  <c r="AE126" i="12"/>
  <c r="AE135" i="12"/>
  <c r="AE137" i="12"/>
  <c r="AE397" i="12"/>
  <c r="AE215" i="12"/>
  <c r="AE235" i="12"/>
  <c r="AE101" i="12"/>
  <c r="AE380" i="12"/>
  <c r="AE311" i="12"/>
  <c r="AE495" i="12"/>
  <c r="AE268" i="12"/>
  <c r="AE412" i="12"/>
  <c r="AE21" i="14"/>
  <c r="AE370" i="12"/>
  <c r="AE221" i="12"/>
  <c r="AE12" i="15"/>
  <c r="AE399" i="12"/>
  <c r="AE101" i="15"/>
  <c r="AE120" i="12"/>
  <c r="AE267" i="12"/>
  <c r="AE434" i="12"/>
  <c r="AE327" i="12"/>
  <c r="AE168" i="12"/>
  <c r="AE21" i="12"/>
  <c r="AE341" i="12"/>
  <c r="AE291" i="12"/>
  <c r="AE73" i="3"/>
  <c r="AE47" i="3"/>
  <c r="AE332" i="12"/>
  <c r="AE203" i="12"/>
  <c r="AE23" i="3"/>
  <c r="AE276" i="12"/>
  <c r="AE312" i="12"/>
  <c r="AE95" i="3"/>
  <c r="AE393" i="12"/>
  <c r="AE13" i="12"/>
  <c r="AE105" i="12"/>
  <c r="AE83" i="3"/>
  <c r="AE34" i="3"/>
  <c r="AE75" i="3"/>
  <c r="AE72" i="3"/>
  <c r="AE101" i="3"/>
  <c r="AE305" i="12"/>
  <c r="AE169" i="12"/>
  <c r="AE185" i="12"/>
  <c r="AE213" i="12"/>
  <c r="B203" i="7"/>
  <c r="D203" i="7" s="1"/>
  <c r="AE56" i="12"/>
  <c r="AE96" i="3"/>
  <c r="AE35" i="13"/>
  <c r="AE99" i="15"/>
  <c r="AE51" i="3"/>
  <c r="I6" i="7"/>
  <c r="AE80" i="3"/>
  <c r="AE419" i="12"/>
  <c r="AE68" i="3"/>
  <c r="AE21" i="16"/>
  <c r="AE212" i="12"/>
  <c r="AE93" i="3"/>
  <c r="AE282" i="12"/>
  <c r="B21" i="7"/>
  <c r="D21" i="7" s="1"/>
  <c r="AE87" i="3"/>
  <c r="AE97" i="3"/>
  <c r="AE7" i="12"/>
  <c r="AE46" i="12"/>
  <c r="AE347" i="12"/>
  <c r="AE17" i="15"/>
  <c r="AE88" i="3"/>
  <c r="B13" i="7"/>
  <c r="D13" i="7" s="1"/>
  <c r="AE181" i="12"/>
  <c r="AE315" i="12"/>
  <c r="AE232" i="12"/>
  <c r="AE77" i="3"/>
  <c r="AE49" i="12"/>
  <c r="AE70" i="3"/>
  <c r="B9" i="7"/>
  <c r="D9" i="7" s="1"/>
  <c r="B233" i="7"/>
  <c r="D233" i="7" s="1"/>
  <c r="AE66" i="3"/>
  <c r="AE75" i="12"/>
  <c r="B221" i="7"/>
  <c r="D221" i="7" s="1"/>
  <c r="AE46" i="3"/>
  <c r="I5" i="7"/>
  <c r="B220" i="7"/>
  <c r="D220" i="7" s="1"/>
  <c r="AE110" i="12"/>
  <c r="B16" i="7"/>
  <c r="D16" i="7" s="1"/>
  <c r="AE143" i="12"/>
  <c r="AE195" i="12"/>
  <c r="AE394" i="12"/>
  <c r="AE250" i="12"/>
  <c r="AE392" i="12"/>
  <c r="AE198" i="12"/>
  <c r="AE449" i="12"/>
  <c r="B222" i="7"/>
  <c r="D222" i="7" s="1"/>
  <c r="B200" i="7"/>
  <c r="D200" i="7" s="1"/>
  <c r="B5" i="7"/>
  <c r="D5" i="7" s="1"/>
  <c r="AE92" i="3"/>
  <c r="AE455" i="12"/>
  <c r="AE309" i="12"/>
  <c r="B199" i="7"/>
  <c r="D199" i="7" s="1"/>
  <c r="B10" i="7"/>
  <c r="D10" i="7" s="1"/>
  <c r="B20" i="7"/>
  <c r="D20" i="7" s="1"/>
  <c r="B210" i="7"/>
  <c r="D210" i="7" s="1"/>
  <c r="B215" i="7"/>
  <c r="D215" i="7" s="1"/>
  <c r="B201" i="7"/>
  <c r="D201" i="7" s="1"/>
  <c r="AE191" i="12"/>
  <c r="B209" i="7"/>
  <c r="D209" i="7" s="1"/>
  <c r="I9" i="7"/>
  <c r="B8" i="7"/>
  <c r="D8" i="7" s="1"/>
  <c r="AE12" i="3"/>
  <c r="AE241" i="12"/>
  <c r="AE258" i="12"/>
  <c r="B206" i="7"/>
  <c r="D206" i="7" s="1"/>
  <c r="I12" i="7"/>
  <c r="B12" i="7"/>
  <c r="D12" i="7" s="1"/>
  <c r="B11" i="7"/>
  <c r="D11" i="7" s="1"/>
  <c r="B202" i="7"/>
  <c r="D202" i="7" s="1"/>
  <c r="B6" i="7"/>
  <c r="D6" i="7" s="1"/>
  <c r="AE446" i="12"/>
  <c r="B212" i="7"/>
  <c r="D212" i="7" s="1"/>
  <c r="B211" i="7"/>
  <c r="D211" i="7" s="1"/>
  <c r="B18" i="7"/>
  <c r="D18" i="7" s="1"/>
  <c r="B213" i="7"/>
  <c r="D213" i="7" s="1"/>
  <c r="B218" i="7"/>
  <c r="D218" i="7" s="1"/>
  <c r="B204" i="7"/>
  <c r="D204" i="7" s="1"/>
  <c r="B205" i="7"/>
  <c r="D205" i="7" s="1"/>
  <c r="B214" i="7"/>
  <c r="D214" i="7" s="1"/>
  <c r="B207" i="7"/>
  <c r="D207" i="7" s="1"/>
  <c r="B226" i="7"/>
  <c r="D226" i="7" s="1"/>
  <c r="AE38" i="12"/>
  <c r="B217" i="7"/>
  <c r="D217" i="7" s="1"/>
  <c r="AE456" i="12"/>
  <c r="B232" i="7"/>
  <c r="D232" i="7" s="1"/>
  <c r="AE100" i="3"/>
  <c r="AE294" i="12"/>
  <c r="AE499" i="12"/>
  <c r="B234" i="7"/>
  <c r="D234" i="7" s="1"/>
  <c r="AE61" i="15"/>
  <c r="B229" i="7"/>
  <c r="D229" i="7" s="1"/>
  <c r="AE9" i="3"/>
  <c r="B15" i="7"/>
  <c r="D15" i="7" s="1"/>
  <c r="AE433" i="12"/>
  <c r="AE34" i="12"/>
  <c r="B230" i="7"/>
  <c r="D230" i="7" s="1"/>
  <c r="B219" i="7"/>
  <c r="D219" i="7" s="1"/>
  <c r="B225" i="7"/>
  <c r="D225" i="7" s="1"/>
  <c r="AE189" i="12"/>
  <c r="B19" i="7"/>
  <c r="D19" i="7" s="1"/>
  <c r="B14" i="7"/>
  <c r="D14" i="7" s="1"/>
  <c r="AE61" i="3"/>
  <c r="AE473" i="12"/>
  <c r="AE67" i="3"/>
  <c r="B223" i="7"/>
  <c r="D223" i="7" s="1"/>
  <c r="B227" i="7"/>
  <c r="B231" i="7"/>
  <c r="D231" i="7" s="1"/>
  <c r="B208" i="7"/>
  <c r="D208" i="7" s="1"/>
  <c r="AE465" i="12"/>
  <c r="AE40" i="3"/>
  <c r="B7" i="7"/>
  <c r="B17" i="7"/>
  <c r="D17" i="7" s="1"/>
  <c r="B22" i="7"/>
  <c r="D22" i="7" s="1"/>
  <c r="B228" i="7"/>
  <c r="D228" i="7" s="1"/>
  <c r="AE248" i="12"/>
  <c r="B216" i="7"/>
  <c r="D216" i="7" s="1"/>
  <c r="AE339" i="12"/>
  <c r="AE174" i="12"/>
  <c r="B224" i="7"/>
  <c r="D224" i="7" s="1"/>
  <c r="D115" i="7"/>
  <c r="D113" i="7"/>
  <c r="D117" i="7"/>
  <c r="D105" i="7"/>
  <c r="D109" i="7"/>
  <c r="D102" i="7"/>
  <c r="D104" i="7"/>
  <c r="B78" i="7"/>
  <c r="D78" i="7" s="1"/>
  <c r="B64" i="7"/>
  <c r="D64" i="7" s="1"/>
  <c r="B63" i="7"/>
  <c r="D63" i="7" s="1"/>
  <c r="B73" i="7"/>
  <c r="D73" i="7" s="1"/>
  <c r="B80" i="7"/>
  <c r="D80" i="7" s="1"/>
  <c r="B77" i="7"/>
  <c r="D77" i="7" s="1"/>
  <c r="B66" i="7"/>
  <c r="D66" i="7" s="1"/>
  <c r="B70" i="7"/>
  <c r="D70" i="7" s="1"/>
  <c r="B65" i="7"/>
  <c r="D65" i="7" s="1"/>
  <c r="B74" i="7"/>
  <c r="D74" i="7" s="1"/>
  <c r="B68" i="7"/>
  <c r="D68" i="7" s="1"/>
  <c r="B75" i="7"/>
  <c r="D75" i="7" s="1"/>
  <c r="B72" i="7"/>
  <c r="D72" i="7" s="1"/>
  <c r="B79" i="7"/>
  <c r="D79" i="7" s="1"/>
  <c r="B67" i="7"/>
  <c r="D67" i="7" s="1"/>
  <c r="B76" i="7"/>
  <c r="D76" i="7" s="1"/>
  <c r="B71" i="7"/>
  <c r="D71" i="7" s="1"/>
  <c r="B69" i="7"/>
  <c r="D69" i="7" s="1"/>
  <c r="D118" i="7"/>
  <c r="D107" i="7"/>
  <c r="D110" i="7"/>
  <c r="D112" i="7"/>
  <c r="D116" i="7"/>
  <c r="D95" i="7"/>
  <c r="D103" i="7"/>
  <c r="D119" i="7"/>
  <c r="D92" i="7"/>
  <c r="D108" i="7"/>
  <c r="D111" i="7"/>
  <c r="D87" i="7"/>
  <c r="D114" i="7"/>
  <c r="D106" i="7"/>
  <c r="C98" i="7" l="1"/>
  <c r="C96" i="7"/>
  <c r="C92" i="7"/>
  <c r="C89" i="7"/>
  <c r="C127" i="7"/>
  <c r="C112" i="7"/>
  <c r="C110" i="7"/>
  <c r="D98" i="7"/>
  <c r="C113" i="7"/>
  <c r="D89" i="7"/>
  <c r="C88" i="7"/>
  <c r="C144" i="7"/>
  <c r="C143" i="7"/>
  <c r="C106" i="7"/>
  <c r="C126" i="7"/>
  <c r="C97" i="7"/>
  <c r="C103" i="7"/>
  <c r="C87" i="7"/>
  <c r="C102" i="7"/>
  <c r="C119" i="7"/>
  <c r="C85" i="7"/>
  <c r="C134" i="7"/>
  <c r="C122" i="7"/>
  <c r="C155" i="7"/>
  <c r="C154" i="7"/>
  <c r="C151" i="7"/>
  <c r="C146" i="7"/>
  <c r="C148" i="7"/>
  <c r="C107" i="7"/>
  <c r="C104" i="7"/>
  <c r="C135" i="7"/>
  <c r="C157" i="7"/>
  <c r="C115" i="7"/>
  <c r="C129" i="7"/>
  <c r="C130" i="7"/>
  <c r="C111" i="7"/>
  <c r="C136" i="7"/>
  <c r="C149" i="7"/>
  <c r="C109" i="7"/>
  <c r="C150" i="7"/>
  <c r="C152" i="7"/>
  <c r="C142" i="7"/>
  <c r="C90" i="7"/>
  <c r="C138" i="7"/>
  <c r="C156" i="7"/>
  <c r="C132" i="7"/>
  <c r="C153" i="7"/>
  <c r="C133" i="7"/>
  <c r="C94" i="7"/>
  <c r="C114" i="7"/>
  <c r="C100" i="7"/>
  <c r="C95" i="7"/>
  <c r="C118" i="7"/>
  <c r="C93" i="7"/>
  <c r="C86" i="7"/>
  <c r="C91" i="7"/>
  <c r="C147" i="7"/>
  <c r="C108" i="7"/>
  <c r="C137" i="7"/>
  <c r="C128" i="7"/>
  <c r="C116" i="7"/>
  <c r="C123" i="7"/>
  <c r="C140" i="7"/>
  <c r="C84" i="7"/>
  <c r="C99" i="7"/>
  <c r="C131" i="7"/>
  <c r="C117" i="7"/>
  <c r="C101" i="7"/>
  <c r="C105" i="7"/>
  <c r="C145" i="7"/>
  <c r="C139" i="7"/>
  <c r="C124" i="7"/>
  <c r="C125" i="7"/>
  <c r="C141" i="7"/>
  <c r="C182" i="7"/>
  <c r="C172" i="7"/>
  <c r="C174" i="7"/>
  <c r="C195" i="7"/>
  <c r="C192" i="7"/>
  <c r="C185" i="7"/>
  <c r="C184" i="7"/>
  <c r="C180" i="7"/>
  <c r="C178" i="7"/>
  <c r="C175" i="7"/>
  <c r="C161" i="7"/>
  <c r="C194" i="7"/>
  <c r="C176" i="7"/>
  <c r="C167" i="7"/>
  <c r="C164" i="7"/>
  <c r="C189" i="7"/>
  <c r="C183" i="7"/>
  <c r="C163" i="7"/>
  <c r="C179" i="7"/>
  <c r="C169" i="7"/>
  <c r="C168" i="7"/>
  <c r="C191" i="7"/>
  <c r="C171" i="7"/>
  <c r="C160" i="7"/>
  <c r="C188" i="7"/>
  <c r="C181" i="7"/>
  <c r="C177" i="7"/>
  <c r="C190" i="7"/>
  <c r="C165" i="7"/>
  <c r="C187" i="7"/>
  <c r="C186" i="7"/>
  <c r="C166" i="7"/>
  <c r="C162" i="7"/>
  <c r="C193" i="7"/>
  <c r="C170" i="7"/>
  <c r="C173" i="7"/>
  <c r="C215" i="7"/>
  <c r="C32" i="7"/>
  <c r="C10" i="7"/>
  <c r="C13" i="7"/>
  <c r="B55" i="7"/>
  <c r="D55" i="7" s="1"/>
  <c r="B57" i="7"/>
  <c r="D57" i="7" s="1"/>
  <c r="C17" i="7"/>
  <c r="C37" i="7"/>
  <c r="C225" i="7"/>
  <c r="C5" i="7"/>
  <c r="C35" i="7"/>
  <c r="C30" i="7"/>
  <c r="C26" i="7"/>
  <c r="C18" i="7"/>
  <c r="C16" i="7"/>
  <c r="C229" i="7"/>
  <c r="C7" i="7"/>
  <c r="C199" i="7"/>
  <c r="C11" i="7"/>
  <c r="C28" i="7"/>
  <c r="C25" i="7"/>
  <c r="C19" i="7"/>
  <c r="C36" i="7"/>
  <c r="C24" i="7"/>
  <c r="C23" i="7"/>
  <c r="C14" i="7"/>
  <c r="C213" i="7"/>
  <c r="C222" i="7"/>
  <c r="C214" i="7"/>
  <c r="B58" i="7"/>
  <c r="D58" i="7" s="1"/>
  <c r="B50" i="7"/>
  <c r="D50" i="7" s="1"/>
  <c r="C211" i="7"/>
  <c r="C207" i="7"/>
  <c r="B51" i="7"/>
  <c r="D51" i="7" s="1"/>
  <c r="C15" i="7"/>
  <c r="C226" i="7"/>
  <c r="C21" i="7"/>
  <c r="D7" i="7"/>
  <c r="C209" i="7"/>
  <c r="C200" i="7"/>
  <c r="C38" i="7"/>
  <c r="C33" i="7"/>
  <c r="C228" i="7"/>
  <c r="C217" i="7"/>
  <c r="C6" i="7"/>
  <c r="C40" i="7"/>
  <c r="C20" i="7"/>
  <c r="B46" i="7"/>
  <c r="D46" i="7" s="1"/>
  <c r="C234" i="7"/>
  <c r="B53" i="7"/>
  <c r="D53" i="7" s="1"/>
  <c r="C31" i="7"/>
  <c r="C205" i="7"/>
  <c r="B60" i="7"/>
  <c r="D60" i="7" s="1"/>
  <c r="C22" i="7"/>
  <c r="C230" i="7"/>
  <c r="C12" i="7"/>
  <c r="C39" i="7"/>
  <c r="C206" i="7"/>
  <c r="C224" i="7"/>
  <c r="B56" i="7"/>
  <c r="D56" i="7" s="1"/>
  <c r="B49" i="7"/>
  <c r="B61" i="7"/>
  <c r="B52" i="7"/>
  <c r="D52" i="7" s="1"/>
  <c r="C221" i="7"/>
  <c r="C203" i="7"/>
  <c r="C231" i="7"/>
  <c r="C202" i="7"/>
  <c r="C204" i="7"/>
  <c r="B48" i="7"/>
  <c r="D48" i="7" s="1"/>
  <c r="C9" i="7"/>
  <c r="C219" i="7"/>
  <c r="C201" i="7"/>
  <c r="C8" i="7"/>
  <c r="C220" i="7"/>
  <c r="C212" i="7"/>
  <c r="C208" i="7"/>
  <c r="B54" i="7"/>
  <c r="D54" i="7" s="1"/>
  <c r="B62" i="7"/>
  <c r="D62" i="7" s="1"/>
  <c r="B45" i="7"/>
  <c r="C216" i="7"/>
  <c r="C29" i="7"/>
  <c r="D227" i="7"/>
  <c r="C227" i="7"/>
  <c r="B59" i="7"/>
  <c r="D59" i="7" s="1"/>
  <c r="C210" i="7"/>
  <c r="C233" i="7"/>
  <c r="B47" i="7"/>
  <c r="D47" i="7" s="1"/>
  <c r="C223" i="7"/>
  <c r="C232" i="7"/>
  <c r="C34" i="7"/>
  <c r="C27" i="7"/>
  <c r="C218" i="7"/>
  <c r="F138" i="7" l="1"/>
  <c r="F94" i="7"/>
  <c r="F148" i="7"/>
  <c r="F123" i="7"/>
  <c r="F129" i="7"/>
  <c r="F84" i="7"/>
  <c r="F139" i="7"/>
  <c r="F86" i="7"/>
  <c r="F151" i="7"/>
  <c r="F114" i="7"/>
  <c r="F135" i="7"/>
  <c r="F104" i="7"/>
  <c r="F126" i="7"/>
  <c r="F130" i="7"/>
  <c r="F144" i="7"/>
  <c r="F155" i="7"/>
  <c r="F99" i="7"/>
  <c r="F124" i="7"/>
  <c r="F133" i="7"/>
  <c r="F136" i="7"/>
  <c r="F110" i="7"/>
  <c r="F152" i="7"/>
  <c r="F89" i="7"/>
  <c r="F146" i="7"/>
  <c r="F125" i="7"/>
  <c r="F85" i="7"/>
  <c r="F117" i="7"/>
  <c r="F93" i="7"/>
  <c r="F141" i="7"/>
  <c r="F145" i="7"/>
  <c r="F131" i="7"/>
  <c r="F128" i="7"/>
  <c r="F132" i="7"/>
  <c r="F109" i="7"/>
  <c r="F100" i="7"/>
  <c r="F107" i="7"/>
  <c r="F115" i="7"/>
  <c r="F134" i="7"/>
  <c r="F156" i="7"/>
  <c r="F116" i="7"/>
  <c r="F149" i="7"/>
  <c r="F143" i="7"/>
  <c r="F113" i="7"/>
  <c r="F106" i="7"/>
  <c r="F98" i="7"/>
  <c r="F90" i="7"/>
  <c r="F95" i="7"/>
  <c r="F122" i="7"/>
  <c r="F102" i="7"/>
  <c r="F137" i="7"/>
  <c r="F112" i="7"/>
  <c r="F140" i="7"/>
  <c r="F153" i="7"/>
  <c r="F127" i="7"/>
  <c r="F154" i="7"/>
  <c r="F91" i="7"/>
  <c r="F119" i="7"/>
  <c r="F92" i="7"/>
  <c r="F118" i="7"/>
  <c r="F150" i="7"/>
  <c r="F142" i="7"/>
  <c r="F97" i="7"/>
  <c r="F87" i="7"/>
  <c r="F105" i="7"/>
  <c r="F96" i="7"/>
  <c r="F157" i="7"/>
  <c r="F111" i="7"/>
  <c r="F147" i="7"/>
  <c r="F103" i="7"/>
  <c r="F88" i="7"/>
  <c r="F101" i="7"/>
  <c r="F108" i="7"/>
  <c r="F177" i="7"/>
  <c r="F191" i="7"/>
  <c r="F180" i="7"/>
  <c r="F181" i="7"/>
  <c r="F161" i="7"/>
  <c r="F167" i="7"/>
  <c r="F174" i="7"/>
  <c r="F195" i="7"/>
  <c r="F193" i="7"/>
  <c r="F178" i="7"/>
  <c r="F190" i="7"/>
  <c r="F194" i="7"/>
  <c r="F162" i="7"/>
  <c r="F175" i="7"/>
  <c r="F176" i="7"/>
  <c r="F169" i="7"/>
  <c r="F186" i="7"/>
  <c r="F166" i="7"/>
  <c r="F168" i="7"/>
  <c r="F182" i="7"/>
  <c r="F179" i="7"/>
  <c r="F171" i="7"/>
  <c r="F188" i="7"/>
  <c r="F184" i="7"/>
  <c r="F183" i="7"/>
  <c r="F165" i="7"/>
  <c r="F164" i="7"/>
  <c r="F173" i="7"/>
  <c r="F192" i="7"/>
  <c r="F187" i="7"/>
  <c r="F170" i="7"/>
  <c r="F163" i="7"/>
  <c r="F185" i="7"/>
  <c r="F160" i="7"/>
  <c r="F189" i="7"/>
  <c r="F172" i="7"/>
  <c r="F202" i="7"/>
  <c r="F5" i="7"/>
  <c r="F40" i="7"/>
  <c r="F38" i="7"/>
  <c r="F223" i="7"/>
  <c r="F233" i="7"/>
  <c r="C57" i="7"/>
  <c r="F211" i="7"/>
  <c r="C78" i="7"/>
  <c r="C64" i="7"/>
  <c r="F7" i="7"/>
  <c r="F213" i="7"/>
  <c r="C80" i="7"/>
  <c r="C51" i="7"/>
  <c r="C67" i="7"/>
  <c r="F227" i="7"/>
  <c r="C72" i="7"/>
  <c r="C74" i="7"/>
  <c r="C47" i="7"/>
  <c r="C65" i="7"/>
  <c r="C60" i="7"/>
  <c r="F224" i="7"/>
  <c r="C58" i="7"/>
  <c r="D49" i="7"/>
  <c r="C49" i="7"/>
  <c r="C76" i="7"/>
  <c r="F9" i="7"/>
  <c r="F34" i="7"/>
  <c r="F19" i="7"/>
  <c r="F220" i="7"/>
  <c r="F32" i="7"/>
  <c r="F6" i="7"/>
  <c r="F27" i="7"/>
  <c r="C79" i="7"/>
  <c r="F209" i="7"/>
  <c r="F214" i="7"/>
  <c r="F14" i="7"/>
  <c r="C48" i="7"/>
  <c r="F29" i="7"/>
  <c r="C63" i="7"/>
  <c r="F10" i="7"/>
  <c r="C50" i="7"/>
  <c r="F18" i="7"/>
  <c r="F226" i="7"/>
  <c r="F204" i="7"/>
  <c r="F221" i="7"/>
  <c r="F12" i="7"/>
  <c r="F212" i="7"/>
  <c r="C45" i="7"/>
  <c r="F228" i="7"/>
  <c r="F232" i="7"/>
  <c r="F22" i="7"/>
  <c r="F230" i="7"/>
  <c r="F15" i="7"/>
  <c r="F203" i="7"/>
  <c r="C46" i="7"/>
  <c r="F216" i="7"/>
  <c r="F207" i="7"/>
  <c r="F35" i="7"/>
  <c r="F39" i="7"/>
  <c r="C70" i="7"/>
  <c r="F36" i="7"/>
  <c r="D61" i="7"/>
  <c r="C61" i="7"/>
  <c r="F21" i="7"/>
  <c r="C56" i="7"/>
  <c r="F217" i="7"/>
  <c r="D45" i="7"/>
  <c r="C66" i="7"/>
  <c r="F11" i="7"/>
  <c r="F229" i="7"/>
  <c r="F13" i="7"/>
  <c r="F200" i="7"/>
  <c r="F201" i="7"/>
  <c r="F199" i="7"/>
  <c r="F31" i="7"/>
  <c r="F20" i="7"/>
  <c r="F25" i="7"/>
  <c r="F30" i="7"/>
  <c r="F206" i="7"/>
  <c r="F210" i="7"/>
  <c r="F222" i="7"/>
  <c r="C73" i="7"/>
  <c r="F17" i="7"/>
  <c r="C53" i="7"/>
  <c r="F28" i="7"/>
  <c r="C52" i="7"/>
  <c r="F23" i="7"/>
  <c r="F8" i="7"/>
  <c r="C75" i="7"/>
  <c r="F208" i="7"/>
  <c r="F225" i="7"/>
  <c r="C59" i="7"/>
  <c r="F218" i="7"/>
  <c r="F37" i="7"/>
  <c r="C55" i="7"/>
  <c r="F16" i="7"/>
  <c r="F24" i="7"/>
  <c r="F26" i="7"/>
  <c r="C54" i="7"/>
  <c r="C77" i="7"/>
  <c r="C62" i="7"/>
  <c r="F231" i="7"/>
  <c r="C69" i="7"/>
  <c r="C71" i="7"/>
  <c r="C68" i="7"/>
  <c r="F215" i="7"/>
  <c r="F33" i="7"/>
  <c r="F219" i="7"/>
  <c r="F205" i="7"/>
  <c r="F234" i="7"/>
  <c r="F75" i="7" l="1"/>
  <c r="AD75" i="8" s="1"/>
  <c r="AG75" i="8" s="1"/>
  <c r="F56" i="7"/>
  <c r="AD56" i="8" s="1"/>
  <c r="BO56" i="8" s="1"/>
  <c r="F50" i="7"/>
  <c r="AD50" i="8" s="1"/>
  <c r="F65" i="7"/>
  <c r="AD65" i="8" s="1"/>
  <c r="F62" i="7"/>
  <c r="AD62" i="8" s="1"/>
  <c r="F66" i="7"/>
  <c r="AD66" i="8" s="1"/>
  <c r="F48" i="7"/>
  <c r="AD48" i="8" s="1"/>
  <c r="F80" i="7"/>
  <c r="AD80" i="8" s="1"/>
  <c r="F46" i="7"/>
  <c r="AD46" i="8" s="1"/>
  <c r="F77" i="7"/>
  <c r="AD77" i="8" s="1"/>
  <c r="F60" i="7"/>
  <c r="AD60" i="8" s="1"/>
  <c r="F76" i="7"/>
  <c r="AD76" i="8" s="1"/>
  <c r="F57" i="7"/>
  <c r="AD57" i="8" s="1"/>
  <c r="AS57" i="8" s="1"/>
  <c r="F63" i="7"/>
  <c r="AD63" i="8" s="1"/>
  <c r="AR63" i="8" s="1"/>
  <c r="F49" i="7"/>
  <c r="AD49" i="8" s="1"/>
  <c r="AL49" i="8" s="1"/>
  <c r="F78" i="7"/>
  <c r="AD78" i="8" s="1"/>
  <c r="BB78" i="8" s="1"/>
  <c r="F68" i="7"/>
  <c r="AD68" i="8" s="1"/>
  <c r="AG68" i="8" s="1"/>
  <c r="F79" i="7"/>
  <c r="AD79" i="8" s="1"/>
  <c r="AH79" i="8" s="1"/>
  <c r="F69" i="7"/>
  <c r="AD69" i="8" s="1"/>
  <c r="AB69" i="8" s="1"/>
  <c r="F72" i="7"/>
  <c r="AD72" i="8" s="1"/>
  <c r="AS72" i="8" s="1"/>
  <c r="F54" i="7"/>
  <c r="AD54" i="8" s="1"/>
  <c r="BJ54" i="8" s="1"/>
  <c r="F70" i="7"/>
  <c r="AD70" i="8" s="1"/>
  <c r="BO70" i="8" s="1"/>
  <c r="F51" i="7"/>
  <c r="AD51" i="8" s="1"/>
  <c r="AX51" i="8" s="1"/>
  <c r="F74" i="7"/>
  <c r="AD74" i="8" s="1"/>
  <c r="AK74" i="8" s="1"/>
  <c r="F55" i="7"/>
  <c r="AD55" i="8" s="1"/>
  <c r="F67" i="7"/>
  <c r="AD67" i="8" s="1"/>
  <c r="F47" i="7"/>
  <c r="AD47" i="8" s="1"/>
  <c r="F45" i="7"/>
  <c r="AD45" i="8" s="1"/>
  <c r="AX45" i="8" s="1"/>
  <c r="F73" i="7"/>
  <c r="AD73" i="8" s="1"/>
  <c r="F52" i="7"/>
  <c r="AD52" i="8" s="1"/>
  <c r="F59" i="7"/>
  <c r="AD59" i="8" s="1"/>
  <c r="F53" i="7"/>
  <c r="AD53" i="8" s="1"/>
  <c r="BI53" i="8" s="1"/>
  <c r="F64" i="7"/>
  <c r="AD64" i="8" s="1"/>
  <c r="F71" i="7"/>
  <c r="AD71" i="8" s="1"/>
  <c r="F58" i="7"/>
  <c r="AD58" i="8" s="1"/>
  <c r="F61" i="7"/>
  <c r="AD61" i="8" s="1"/>
  <c r="BI79" i="8"/>
  <c r="AB79" i="8"/>
  <c r="BB79" i="8"/>
  <c r="AS79" i="8"/>
  <c r="AG79" i="8"/>
  <c r="BE79" i="8" l="1"/>
  <c r="AW79" i="8"/>
  <c r="AV79" i="8"/>
  <c r="BG79" i="8"/>
  <c r="BA72" i="8"/>
  <c r="BI69" i="8"/>
  <c r="AF72" i="8"/>
  <c r="AK72" i="8"/>
  <c r="BO69" i="8"/>
  <c r="BO72" i="8"/>
  <c r="BB72" i="8"/>
  <c r="AV72" i="8"/>
  <c r="BI72" i="8"/>
  <c r="AW72" i="8"/>
  <c r="BO79" i="8"/>
  <c r="BA79" i="8"/>
  <c r="BI70" i="8"/>
  <c r="BA68" i="8"/>
  <c r="AZ79" i="8"/>
  <c r="BN72" i="8"/>
  <c r="AB72" i="8"/>
  <c r="AM79" i="8"/>
  <c r="AE79" i="8" s="1"/>
  <c r="BN79" i="8"/>
  <c r="AO79" i="8"/>
  <c r="AL72" i="8"/>
  <c r="AL69" i="8"/>
  <c r="BG57" i="8"/>
  <c r="AM57" i="8"/>
  <c r="AE57" i="8" s="1"/>
  <c r="AP45" i="8"/>
  <c r="AJ69" i="8"/>
  <c r="AU72" i="8"/>
  <c r="AW69" i="8"/>
  <c r="BD57" i="8"/>
  <c r="AR72" i="8"/>
  <c r="AZ69" i="8"/>
  <c r="BA69" i="8"/>
  <c r="BG45" i="8"/>
  <c r="BJ72" i="8"/>
  <c r="K24" i="8"/>
  <c r="M28" i="8" s="1"/>
  <c r="AZ72" i="8"/>
  <c r="BE72" i="8"/>
  <c r="AN72" i="8"/>
  <c r="AG72" i="8"/>
  <c r="AT72" i="8"/>
  <c r="AX72" i="8"/>
  <c r="AB54" i="8"/>
  <c r="B14" i="8"/>
  <c r="D16" i="8" s="1"/>
  <c r="AT57" i="8"/>
  <c r="AI54" i="8"/>
  <c r="BL57" i="8"/>
  <c r="BL54" i="8"/>
  <c r="BH78" i="8"/>
  <c r="BE70" i="8"/>
  <c r="BA70" i="8"/>
  <c r="AN70" i="8"/>
  <c r="BF70" i="8"/>
  <c r="AG70" i="8"/>
  <c r="BB69" i="8"/>
  <c r="AT69" i="8"/>
  <c r="BM69" i="8"/>
  <c r="AY69" i="8"/>
  <c r="AS69" i="8"/>
  <c r="BK69" i="8"/>
  <c r="BL63" i="8"/>
  <c r="B24" i="8"/>
  <c r="B26" i="8" s="1"/>
  <c r="BA54" i="8"/>
  <c r="BF69" i="8"/>
  <c r="AI69" i="8"/>
  <c r="AG69" i="8"/>
  <c r="BD69" i="8"/>
  <c r="AO69" i="8"/>
  <c r="AI56" i="8"/>
  <c r="BD56" i="8"/>
  <c r="BG69" i="8"/>
  <c r="AM69" i="8"/>
  <c r="AE69" i="8" s="1"/>
  <c r="AH69" i="8"/>
  <c r="AK54" i="8"/>
  <c r="AN69" i="8"/>
  <c r="BL69" i="8"/>
  <c r="AR69" i="8"/>
  <c r="AR54" i="8"/>
  <c r="AB56" i="8"/>
  <c r="BG54" i="8"/>
  <c r="BJ69" i="8"/>
  <c r="AP69" i="8"/>
  <c r="AU69" i="8"/>
  <c r="AW57" i="8"/>
  <c r="AJ54" i="8"/>
  <c r="BJ56" i="8"/>
  <c r="BB54" i="8"/>
  <c r="AU49" i="8"/>
  <c r="BF54" i="8"/>
  <c r="AL68" i="8"/>
  <c r="BK72" i="8"/>
  <c r="BL72" i="8"/>
  <c r="AM72" i="8"/>
  <c r="AE72" i="8" s="1"/>
  <c r="BB68" i="8"/>
  <c r="AF54" i="8"/>
  <c r="AY72" i="8"/>
  <c r="AU56" i="8"/>
  <c r="BD68" i="8"/>
  <c r="AS68" i="8"/>
  <c r="AR68" i="8"/>
  <c r="AY51" i="8"/>
  <c r="BO54" i="8"/>
  <c r="BO57" i="8"/>
  <c r="AG74" i="8"/>
  <c r="AQ54" i="8"/>
  <c r="BE45" i="8"/>
  <c r="AO72" i="8"/>
  <c r="BA78" i="8"/>
  <c r="BD54" i="8"/>
  <c r="AJ56" i="8"/>
  <c r="BO68" i="8"/>
  <c r="AZ56" i="8"/>
  <c r="AZ68" i="8"/>
  <c r="BJ57" i="8"/>
  <c r="AZ74" i="8"/>
  <c r="AS56" i="8"/>
  <c r="AP68" i="8"/>
  <c r="AP72" i="8"/>
  <c r="BJ68" i="8"/>
  <c r="BD72" i="8"/>
  <c r="AZ54" i="8"/>
  <c r="AX68" i="8"/>
  <c r="BJ74" i="8"/>
  <c r="AP54" i="8"/>
  <c r="AL56" i="8"/>
  <c r="AN56" i="8"/>
  <c r="AK51" i="8"/>
  <c r="BD75" i="8"/>
  <c r="BB75" i="8"/>
  <c r="AL75" i="8"/>
  <c r="BN75" i="8"/>
  <c r="BK51" i="8"/>
  <c r="BC70" i="8"/>
  <c r="BJ70" i="8"/>
  <c r="BF51" i="8"/>
  <c r="AU70" i="8"/>
  <c r="AK49" i="8"/>
  <c r="AH56" i="8"/>
  <c r="BL56" i="8"/>
  <c r="AT56" i="8"/>
  <c r="BI56" i="8"/>
  <c r="AK56" i="8"/>
  <c r="AH75" i="8"/>
  <c r="BE75" i="8"/>
  <c r="AI75" i="8"/>
  <c r="AO75" i="8"/>
  <c r="AR51" i="8"/>
  <c r="BI63" i="8"/>
  <c r="AW70" i="8"/>
  <c r="AZ57" i="8"/>
  <c r="BL51" i="8"/>
  <c r="AU54" i="8"/>
  <c r="AK70" i="8"/>
  <c r="BK57" i="8"/>
  <c r="BA57" i="8"/>
  <c r="AG54" i="8"/>
  <c r="AQ68" i="8"/>
  <c r="AV51" i="8"/>
  <c r="BH56" i="8"/>
  <c r="AV56" i="8"/>
  <c r="AO56" i="8"/>
  <c r="BK56" i="8"/>
  <c r="AJ75" i="8"/>
  <c r="AV75" i="8"/>
  <c r="AX75" i="8"/>
  <c r="AR75" i="8"/>
  <c r="AU75" i="8"/>
  <c r="AI49" i="8"/>
  <c r="AB51" i="8"/>
  <c r="BO51" i="8"/>
  <c r="AG63" i="8"/>
  <c r="AJ70" i="8"/>
  <c r="BB57" i="8"/>
  <c r="AL51" i="8"/>
  <c r="AY54" i="8"/>
  <c r="Q19" i="8"/>
  <c r="R23" i="8" s="1"/>
  <c r="AT54" i="8"/>
  <c r="BG68" i="8"/>
  <c r="BD51" i="8"/>
  <c r="AF56" i="8"/>
  <c r="AG56" i="8"/>
  <c r="BA56" i="8"/>
  <c r="BM56" i="8"/>
  <c r="AK75" i="8"/>
  <c r="AS75" i="8"/>
  <c r="BJ75" i="8"/>
  <c r="BC75" i="8"/>
  <c r="BA75" i="8"/>
  <c r="AG51" i="8"/>
  <c r="BF75" i="8"/>
  <c r="BL75" i="8"/>
  <c r="BI75" i="8"/>
  <c r="BM75" i="8"/>
  <c r="AL70" i="8"/>
  <c r="BD63" i="8"/>
  <c r="BE54" i="8"/>
  <c r="AF70" i="8"/>
  <c r="AU68" i="8"/>
  <c r="BK54" i="8"/>
  <c r="K9" i="8"/>
  <c r="AM56" i="8"/>
  <c r="AE56" i="8" s="1"/>
  <c r="BN56" i="8"/>
  <c r="AW56" i="8"/>
  <c r="AQ56" i="8"/>
  <c r="BC56" i="8"/>
  <c r="AF75" i="8"/>
  <c r="AN75" i="8"/>
  <c r="B29" i="8"/>
  <c r="BG75" i="8"/>
  <c r="BH75" i="8"/>
  <c r="BK75" i="8"/>
  <c r="E24" i="8"/>
  <c r="E26" i="8" s="1"/>
  <c r="AV70" i="8"/>
  <c r="AF63" i="8"/>
  <c r="BB70" i="8"/>
  <c r="AU51" i="8"/>
  <c r="BK70" i="8"/>
  <c r="B19" i="8"/>
  <c r="C19" i="8" s="1"/>
  <c r="AY56" i="8"/>
  <c r="BF56" i="8"/>
  <c r="BG56" i="8"/>
  <c r="AR56" i="8"/>
  <c r="BE56" i="8"/>
  <c r="AB75" i="8"/>
  <c r="AQ75" i="8"/>
  <c r="BO75" i="8"/>
  <c r="AZ75" i="8"/>
  <c r="AM75" i="8"/>
  <c r="AE75" i="8" s="1"/>
  <c r="AP57" i="8"/>
  <c r="AM54" i="8"/>
  <c r="AE54" i="8" s="1"/>
  <c r="AR70" i="8"/>
  <c r="AX54" i="8"/>
  <c r="AY57" i="8"/>
  <c r="AZ70" i="8"/>
  <c r="BJ51" i="8"/>
  <c r="AP70" i="8"/>
  <c r="BD70" i="8"/>
  <c r="BH70" i="8"/>
  <c r="BI54" i="8"/>
  <c r="AP56" i="8"/>
  <c r="AX56" i="8"/>
  <c r="Q9" i="8"/>
  <c r="Q13" i="8" s="1"/>
  <c r="BB56" i="8"/>
  <c r="AW75" i="8"/>
  <c r="AY75" i="8"/>
  <c r="AT75" i="8"/>
  <c r="AP75" i="8"/>
  <c r="AV53" i="8"/>
  <c r="BM53" i="8"/>
  <c r="H9" i="8"/>
  <c r="BE53" i="8"/>
  <c r="BB53" i="8"/>
  <c r="AB53" i="8"/>
  <c r="BH53" i="8"/>
  <c r="AM53" i="8"/>
  <c r="AE53" i="8" s="1"/>
  <c r="BF53" i="8"/>
  <c r="AL53" i="8"/>
  <c r="BD53" i="8"/>
  <c r="AG53" i="8"/>
  <c r="BN53" i="8"/>
  <c r="BC53" i="8"/>
  <c r="AY53" i="8"/>
  <c r="AW53" i="8"/>
  <c r="AF53" i="8"/>
  <c r="BK53" i="8"/>
  <c r="AQ53" i="8"/>
  <c r="AO53" i="8"/>
  <c r="BG53" i="8"/>
  <c r="AI53" i="8"/>
  <c r="AN53" i="8"/>
  <c r="AS53" i="8"/>
  <c r="AX53" i="8"/>
  <c r="AK53" i="8"/>
  <c r="AU53" i="8"/>
  <c r="AJ53" i="8"/>
  <c r="BJ53" i="8"/>
  <c r="AH53" i="8"/>
  <c r="AZ53" i="8"/>
  <c r="AP53" i="8"/>
  <c r="AT53" i="8"/>
  <c r="AQ78" i="8"/>
  <c r="BC78" i="8"/>
  <c r="BN78" i="8"/>
  <c r="BI78" i="8"/>
  <c r="AI78" i="8"/>
  <c r="AL78" i="8"/>
  <c r="K29" i="8"/>
  <c r="BJ78" i="8"/>
  <c r="BK78" i="8"/>
  <c r="AS78" i="8"/>
  <c r="AN78" i="8"/>
  <c r="AH78" i="8"/>
  <c r="BE78" i="8"/>
  <c r="AR78" i="8"/>
  <c r="AU78" i="8"/>
  <c r="AK78" i="8"/>
  <c r="AR80" i="8"/>
  <c r="AZ80" i="8"/>
  <c r="BK80" i="8"/>
  <c r="BL80" i="8"/>
  <c r="BC80" i="8"/>
  <c r="BN80" i="8"/>
  <c r="AO80" i="8"/>
  <c r="AN80" i="8"/>
  <c r="AK80" i="8"/>
  <c r="AI80" i="8"/>
  <c r="AS80" i="8"/>
  <c r="BH80" i="8"/>
  <c r="AY80" i="8"/>
  <c r="BA80" i="8"/>
  <c r="BG80" i="8"/>
  <c r="AL80" i="8"/>
  <c r="AB80" i="8"/>
  <c r="AF80" i="8"/>
  <c r="AJ80" i="8"/>
  <c r="AH80" i="8"/>
  <c r="BO80" i="8"/>
  <c r="AP80" i="8"/>
  <c r="Q29" i="8"/>
  <c r="AQ80" i="8"/>
  <c r="AV80" i="8"/>
  <c r="AW80" i="8"/>
  <c r="BF80" i="8"/>
  <c r="AM80" i="8"/>
  <c r="AE80" i="8" s="1"/>
  <c r="BE80" i="8"/>
  <c r="AU80" i="8"/>
  <c r="AT80" i="8"/>
  <c r="BJ80" i="8"/>
  <c r="BM80" i="8"/>
  <c r="BI80" i="8"/>
  <c r="BB80" i="8"/>
  <c r="AG80" i="8"/>
  <c r="BD80" i="8"/>
  <c r="AX80" i="8"/>
  <c r="BF78" i="8"/>
  <c r="BO74" i="8"/>
  <c r="AQ74" i="8"/>
  <c r="BL53" i="8"/>
  <c r="BN74" i="8"/>
  <c r="BE59" i="8"/>
  <c r="BG59" i="8"/>
  <c r="AY59" i="8"/>
  <c r="H14" i="8"/>
  <c r="BK59" i="8"/>
  <c r="AR59" i="8"/>
  <c r="AB59" i="8"/>
  <c r="BI59" i="8"/>
  <c r="AL59" i="8"/>
  <c r="AJ59" i="8"/>
  <c r="BO59" i="8"/>
  <c r="AP59" i="8"/>
  <c r="AK59" i="8"/>
  <c r="AQ59" i="8"/>
  <c r="AN59" i="8"/>
  <c r="BB59" i="8"/>
  <c r="AV59" i="8"/>
  <c r="AU59" i="8"/>
  <c r="BC59" i="8"/>
  <c r="BD59" i="8"/>
  <c r="BL59" i="8"/>
  <c r="BJ59" i="8"/>
  <c r="AS59" i="8"/>
  <c r="AX59" i="8"/>
  <c r="AI59" i="8"/>
  <c r="AT59" i="8"/>
  <c r="AO59" i="8"/>
  <c r="AF59" i="8"/>
  <c r="AH59" i="8"/>
  <c r="BF59" i="8"/>
  <c r="BA59" i="8"/>
  <c r="AG59" i="8"/>
  <c r="BN59" i="8"/>
  <c r="BM59" i="8"/>
  <c r="AZ59" i="8"/>
  <c r="BI49" i="8"/>
  <c r="BC49" i="8"/>
  <c r="AY49" i="8"/>
  <c r="AR49" i="8"/>
  <c r="AX49" i="8"/>
  <c r="BL49" i="8"/>
  <c r="BF49" i="8"/>
  <c r="N4" i="8"/>
  <c r="BB49" i="8"/>
  <c r="BH49" i="8"/>
  <c r="AO49" i="8"/>
  <c r="AT49" i="8"/>
  <c r="BO49" i="8"/>
  <c r="AS49" i="8"/>
  <c r="BG49" i="8"/>
  <c r="BA49" i="8"/>
  <c r="AV49" i="8"/>
  <c r="AM49" i="8"/>
  <c r="AE49" i="8" s="1"/>
  <c r="BD49" i="8"/>
  <c r="AZ49" i="8"/>
  <c r="AP49" i="8"/>
  <c r="BE49" i="8"/>
  <c r="BJ49" i="8"/>
  <c r="AB49" i="8"/>
  <c r="AW49" i="8"/>
  <c r="AB48" i="8"/>
  <c r="AI48" i="8"/>
  <c r="AK48" i="8"/>
  <c r="BF48" i="8"/>
  <c r="BI48" i="8"/>
  <c r="BN48" i="8"/>
  <c r="BA48" i="8"/>
  <c r="BH48" i="8"/>
  <c r="AM48" i="8"/>
  <c r="AE48" i="8" s="1"/>
  <c r="AS48" i="8"/>
  <c r="AZ48" i="8"/>
  <c r="BJ48" i="8"/>
  <c r="AN48" i="8"/>
  <c r="AU48" i="8"/>
  <c r="AF48" i="8"/>
  <c r="BO48" i="8"/>
  <c r="AP48" i="8"/>
  <c r="BC48" i="8"/>
  <c r="BD48" i="8"/>
  <c r="K4" i="8"/>
  <c r="BL48" i="8"/>
  <c r="BK48" i="8"/>
  <c r="AO48" i="8"/>
  <c r="BE48" i="8"/>
  <c r="AL48" i="8"/>
  <c r="AW48" i="8"/>
  <c r="AV48" i="8"/>
  <c r="AT48" i="8"/>
  <c r="AQ48" i="8"/>
  <c r="AG48" i="8"/>
  <c r="BG48" i="8"/>
  <c r="AH48" i="8"/>
  <c r="AY48" i="8"/>
  <c r="AJ48" i="8"/>
  <c r="AR48" i="8"/>
  <c r="BM48" i="8"/>
  <c r="BB48" i="8"/>
  <c r="AX48" i="8"/>
  <c r="AJ78" i="8"/>
  <c r="AM51" i="8"/>
  <c r="AE51" i="8" s="1"/>
  <c r="AI51" i="8"/>
  <c r="BA53" i="8"/>
  <c r="B9" i="8"/>
  <c r="BH74" i="8"/>
  <c r="AS51" i="8"/>
  <c r="AQ52" i="8"/>
  <c r="BA52" i="8"/>
  <c r="AJ52" i="8"/>
  <c r="AB52" i="8"/>
  <c r="AV52" i="8"/>
  <c r="AX52" i="8"/>
  <c r="AP52" i="8"/>
  <c r="BO52" i="8"/>
  <c r="AW52" i="8"/>
  <c r="BL52" i="8"/>
  <c r="AK52" i="8"/>
  <c r="BB52" i="8"/>
  <c r="BN52" i="8"/>
  <c r="AZ52" i="8"/>
  <c r="AU52" i="8"/>
  <c r="AS52" i="8"/>
  <c r="AG52" i="8"/>
  <c r="AH52" i="8"/>
  <c r="BG52" i="8"/>
  <c r="AM52" i="8"/>
  <c r="AE52" i="8" s="1"/>
  <c r="AN52" i="8"/>
  <c r="AI52" i="8"/>
  <c r="E9" i="8"/>
  <c r="BE52" i="8"/>
  <c r="AT52" i="8"/>
  <c r="BM52" i="8"/>
  <c r="AF52" i="8"/>
  <c r="BF52" i="8"/>
  <c r="BD52" i="8"/>
  <c r="AR52" i="8"/>
  <c r="BJ52" i="8"/>
  <c r="AL52" i="8"/>
  <c r="BC52" i="8"/>
  <c r="BK52" i="8"/>
  <c r="AY52" i="8"/>
  <c r="BI52" i="8"/>
  <c r="BH52" i="8"/>
  <c r="AO52" i="8"/>
  <c r="AH70" i="8"/>
  <c r="AT70" i="8"/>
  <c r="AX70" i="8"/>
  <c r="AO70" i="8"/>
  <c r="AI70" i="8"/>
  <c r="AY70" i="8"/>
  <c r="BG63" i="8"/>
  <c r="AL63" i="8"/>
  <c r="AB63" i="8"/>
  <c r="AM63" i="8"/>
  <c r="AE63" i="8" s="1"/>
  <c r="AK63" i="8"/>
  <c r="AY63" i="8"/>
  <c r="AH63" i="8"/>
  <c r="AS63" i="8"/>
  <c r="BK63" i="8"/>
  <c r="BB63" i="8"/>
  <c r="AN63" i="8"/>
  <c r="BJ63" i="8"/>
  <c r="AT63" i="8"/>
  <c r="AO63" i="8"/>
  <c r="BM63" i="8"/>
  <c r="AW63" i="8"/>
  <c r="AJ63" i="8"/>
  <c r="BN63" i="8"/>
  <c r="AP63" i="8"/>
  <c r="AZ63" i="8"/>
  <c r="BF63" i="8"/>
  <c r="BC63" i="8"/>
  <c r="BO63" i="8"/>
  <c r="BA63" i="8"/>
  <c r="AX63" i="8"/>
  <c r="AK66" i="8"/>
  <c r="BH66" i="8"/>
  <c r="AN66" i="8"/>
  <c r="AS66" i="8"/>
  <c r="AW66" i="8"/>
  <c r="BE66" i="8"/>
  <c r="BB66" i="8"/>
  <c r="AU66" i="8"/>
  <c r="AX66" i="8"/>
  <c r="AR66" i="8"/>
  <c r="BM66" i="8"/>
  <c r="BO66" i="8"/>
  <c r="AL66" i="8"/>
  <c r="AH66" i="8"/>
  <c r="AV66" i="8"/>
  <c r="BL66" i="8"/>
  <c r="BJ66" i="8"/>
  <c r="BN66" i="8"/>
  <c r="BI66" i="8"/>
  <c r="BG66" i="8"/>
  <c r="AO66" i="8"/>
  <c r="AY66" i="8"/>
  <c r="BK66" i="8"/>
  <c r="BA66" i="8"/>
  <c r="BF66" i="8"/>
  <c r="AG66" i="8"/>
  <c r="AI66" i="8"/>
  <c r="AB66" i="8"/>
  <c r="K19" i="8"/>
  <c r="AM66" i="8"/>
  <c r="AE66" i="8" s="1"/>
  <c r="AJ66" i="8"/>
  <c r="AT66" i="8"/>
  <c r="AZ66" i="8"/>
  <c r="AP66" i="8"/>
  <c r="BD66" i="8"/>
  <c r="AF66" i="8"/>
  <c r="AQ66" i="8"/>
  <c r="BC66" i="8"/>
  <c r="AV63" i="8"/>
  <c r="BC79" i="8"/>
  <c r="AH49" i="8"/>
  <c r="AN49" i="8"/>
  <c r="AW74" i="8"/>
  <c r="AW59" i="8"/>
  <c r="AF51" i="8"/>
  <c r="AU63" i="8"/>
  <c r="AM78" i="8"/>
  <c r="AE78" i="8" s="1"/>
  <c r="AI74" i="8"/>
  <c r="AI79" i="8"/>
  <c r="AY68" i="8"/>
  <c r="BG78" i="8"/>
  <c r="Q24" i="8"/>
  <c r="AH51" i="8"/>
  <c r="BD74" i="8"/>
  <c r="AJ68" i="8"/>
  <c r="AW68" i="8"/>
  <c r="AN79" i="8"/>
  <c r="BD78" i="8"/>
  <c r="BM70" i="8"/>
  <c r="BM74" i="8"/>
  <c r="AX74" i="8"/>
  <c r="AP73" i="8"/>
  <c r="AO73" i="8"/>
  <c r="BE73" i="8"/>
  <c r="BD73" i="8"/>
  <c r="AQ73" i="8"/>
  <c r="AR73" i="8"/>
  <c r="BG73" i="8"/>
  <c r="AW73" i="8"/>
  <c r="AL73" i="8"/>
  <c r="AF73" i="8"/>
  <c r="BB73" i="8"/>
  <c r="AI73" i="8"/>
  <c r="BN73" i="8"/>
  <c r="BJ73" i="8"/>
  <c r="AG73" i="8"/>
  <c r="N24" i="8"/>
  <c r="AK73" i="8"/>
  <c r="BL73" i="8"/>
  <c r="AH73" i="8"/>
  <c r="AZ73" i="8"/>
  <c r="AB73" i="8"/>
  <c r="BK73" i="8"/>
  <c r="AY73" i="8"/>
  <c r="BH73" i="8"/>
  <c r="BA73" i="8"/>
  <c r="BI73" i="8"/>
  <c r="BO73" i="8"/>
  <c r="AX73" i="8"/>
  <c r="AU73" i="8"/>
  <c r="AM73" i="8"/>
  <c r="AE73" i="8" s="1"/>
  <c r="AV73" i="8"/>
  <c r="BM73" i="8"/>
  <c r="BC73" i="8"/>
  <c r="AT73" i="8"/>
  <c r="BF73" i="8"/>
  <c r="AJ73" i="8"/>
  <c r="AN73" i="8"/>
  <c r="AS73" i="8"/>
  <c r="AV54" i="8"/>
  <c r="AH54" i="8"/>
  <c r="AN54" i="8"/>
  <c r="AS54" i="8"/>
  <c r="BC54" i="8"/>
  <c r="AW54" i="8"/>
  <c r="AL54" i="8"/>
  <c r="BH54" i="8"/>
  <c r="BM54" i="8"/>
  <c r="BN54" i="8"/>
  <c r="AO54" i="8"/>
  <c r="BF57" i="8"/>
  <c r="AK57" i="8"/>
  <c r="BM57" i="8"/>
  <c r="AH57" i="8"/>
  <c r="BH57" i="8"/>
  <c r="AO57" i="8"/>
  <c r="AI57" i="8"/>
  <c r="AF57" i="8"/>
  <c r="AN57" i="8"/>
  <c r="BN57" i="8"/>
  <c r="AV57" i="8"/>
  <c r="BC57" i="8"/>
  <c r="AL57" i="8"/>
  <c r="AU57" i="8"/>
  <c r="AR57" i="8"/>
  <c r="AX57" i="8"/>
  <c r="BE57" i="8"/>
  <c r="AB57" i="8"/>
  <c r="AG57" i="8"/>
  <c r="AQ57" i="8"/>
  <c r="AJ57" i="8"/>
  <c r="BI57" i="8"/>
  <c r="AB62" i="8"/>
  <c r="AM62" i="8"/>
  <c r="AE62" i="8" s="1"/>
  <c r="BF62" i="8"/>
  <c r="BH62" i="8"/>
  <c r="AG62" i="8"/>
  <c r="AO62" i="8"/>
  <c r="AN62" i="8"/>
  <c r="BJ62" i="8"/>
  <c r="AF62" i="8"/>
  <c r="BB62" i="8"/>
  <c r="AU62" i="8"/>
  <c r="AJ62" i="8"/>
  <c r="AR62" i="8"/>
  <c r="AZ62" i="8"/>
  <c r="BL62" i="8"/>
  <c r="BK62" i="8"/>
  <c r="AP62" i="8"/>
  <c r="Q14" i="8"/>
  <c r="AX62" i="8"/>
  <c r="BD62" i="8"/>
  <c r="BE62" i="8"/>
  <c r="AK62" i="8"/>
  <c r="AV62" i="8"/>
  <c r="BN62" i="8"/>
  <c r="AY62" i="8"/>
  <c r="BM62" i="8"/>
  <c r="BC62" i="8"/>
  <c r="AS62" i="8"/>
  <c r="AQ62" i="8"/>
  <c r="AW62" i="8"/>
  <c r="AT62" i="8"/>
  <c r="BG62" i="8"/>
  <c r="BA62" i="8"/>
  <c r="AL62" i="8"/>
  <c r="AI62" i="8"/>
  <c r="AH62" i="8"/>
  <c r="BO62" i="8"/>
  <c r="BI62" i="8"/>
  <c r="BI74" i="8"/>
  <c r="AR74" i="8"/>
  <c r="AM74" i="8"/>
  <c r="AE74" i="8" s="1"/>
  <c r="BC74" i="8"/>
  <c r="BA74" i="8"/>
  <c r="AT74" i="8"/>
  <c r="AN74" i="8"/>
  <c r="AO74" i="8"/>
  <c r="BK74" i="8"/>
  <c r="BE74" i="8"/>
  <c r="AW78" i="8"/>
  <c r="AZ51" i="8"/>
  <c r="AN51" i="8"/>
  <c r="AW51" i="8"/>
  <c r="AP51" i="8"/>
  <c r="AO51" i="8"/>
  <c r="AX78" i="8"/>
  <c r="AH74" i="8"/>
  <c r="BE63" i="8"/>
  <c r="BK49" i="8"/>
  <c r="AF49" i="8"/>
  <c r="AL74" i="8"/>
  <c r="AM59" i="8"/>
  <c r="AE59" i="8" s="1"/>
  <c r="AI63" i="8"/>
  <c r="AQ79" i="8"/>
  <c r="BM78" i="8"/>
  <c r="AB70" i="8"/>
  <c r="AY78" i="8"/>
  <c r="AP78" i="8"/>
  <c r="BM51" i="8"/>
  <c r="BG74" i="8"/>
  <c r="BG51" i="8"/>
  <c r="BH79" i="8"/>
  <c r="AS70" i="8"/>
  <c r="BF68" i="8"/>
  <c r="AU61" i="8"/>
  <c r="BL61" i="8"/>
  <c r="AN61" i="8"/>
  <c r="BN61" i="8"/>
  <c r="AT61" i="8"/>
  <c r="BD61" i="8"/>
  <c r="AG61" i="8"/>
  <c r="BJ61" i="8"/>
  <c r="BH61" i="8"/>
  <c r="BA61" i="8"/>
  <c r="BC61" i="8"/>
  <c r="AF61" i="8"/>
  <c r="BK61" i="8"/>
  <c r="AL61" i="8"/>
  <c r="AJ61" i="8"/>
  <c r="AP61" i="8"/>
  <c r="BM61" i="8"/>
  <c r="BO61" i="8"/>
  <c r="AV61" i="8"/>
  <c r="AK61" i="8"/>
  <c r="AX61" i="8"/>
  <c r="BE61" i="8"/>
  <c r="AR61" i="8"/>
  <c r="AS61" i="8"/>
  <c r="BI61" i="8"/>
  <c r="BG61" i="8"/>
  <c r="AH61" i="8"/>
  <c r="BF61" i="8"/>
  <c r="AI61" i="8"/>
  <c r="AM61" i="8"/>
  <c r="AE61" i="8" s="1"/>
  <c r="N14" i="8"/>
  <c r="AQ61" i="8"/>
  <c r="AB61" i="8"/>
  <c r="AZ61" i="8"/>
  <c r="AW61" i="8"/>
  <c r="AO61" i="8"/>
  <c r="AY61" i="8"/>
  <c r="BB61" i="8"/>
  <c r="BD45" i="8"/>
  <c r="AK45" i="8"/>
  <c r="AI45" i="8"/>
  <c r="AF45" i="8"/>
  <c r="BF45" i="8"/>
  <c r="AQ45" i="8"/>
  <c r="AY45" i="8"/>
  <c r="BB45" i="8"/>
  <c r="AJ45" i="8"/>
  <c r="BA45" i="8"/>
  <c r="BK45" i="8"/>
  <c r="AT45" i="8"/>
  <c r="AU45" i="8"/>
  <c r="BO45" i="8"/>
  <c r="AG45" i="8"/>
  <c r="AS45" i="8"/>
  <c r="AN45" i="8"/>
  <c r="BN45" i="8"/>
  <c r="BJ45" i="8"/>
  <c r="BC45" i="8"/>
  <c r="AB45" i="8"/>
  <c r="BI45" i="8"/>
  <c r="BL45" i="8"/>
  <c r="BM45" i="8"/>
  <c r="AZ45" i="8"/>
  <c r="BH45" i="8"/>
  <c r="AW45" i="8"/>
  <c r="B4" i="8"/>
  <c r="AL45" i="8"/>
  <c r="AH45" i="8"/>
  <c r="AO45" i="8"/>
  <c r="AV45" i="8"/>
  <c r="AR45" i="8"/>
  <c r="AM45" i="8"/>
  <c r="AE45" i="8" s="1"/>
  <c r="BF72" i="8"/>
  <c r="AH72" i="8"/>
  <c r="BH72" i="8"/>
  <c r="BG72" i="8"/>
  <c r="AJ72" i="8"/>
  <c r="BC72" i="8"/>
  <c r="BM72" i="8"/>
  <c r="AI72" i="8"/>
  <c r="AQ72" i="8"/>
  <c r="AL76" i="8"/>
  <c r="BG76" i="8"/>
  <c r="AG76" i="8"/>
  <c r="AS76" i="8"/>
  <c r="AF76" i="8"/>
  <c r="AB76" i="8"/>
  <c r="AN76" i="8"/>
  <c r="BK76" i="8"/>
  <c r="AT76" i="8"/>
  <c r="AU76" i="8"/>
  <c r="BF76" i="8"/>
  <c r="AQ76" i="8"/>
  <c r="BE76" i="8"/>
  <c r="AK76" i="8"/>
  <c r="AH76" i="8"/>
  <c r="AM76" i="8"/>
  <c r="AE76" i="8" s="1"/>
  <c r="AX76" i="8"/>
  <c r="AJ76" i="8"/>
  <c r="AI76" i="8"/>
  <c r="BL76" i="8"/>
  <c r="BO76" i="8"/>
  <c r="BC76" i="8"/>
  <c r="AO76" i="8"/>
  <c r="E29" i="8"/>
  <c r="AZ76" i="8"/>
  <c r="BI76" i="8"/>
  <c r="AV76" i="8"/>
  <c r="BB76" i="8"/>
  <c r="BN76" i="8"/>
  <c r="AY76" i="8"/>
  <c r="BH76" i="8"/>
  <c r="BA76" i="8"/>
  <c r="AP76" i="8"/>
  <c r="BM76" i="8"/>
  <c r="AW76" i="8"/>
  <c r="BD76" i="8"/>
  <c r="BJ76" i="8"/>
  <c r="AR76" i="8"/>
  <c r="AJ65" i="8"/>
  <c r="AL65" i="8"/>
  <c r="AT65" i="8"/>
  <c r="AP65" i="8"/>
  <c r="AH65" i="8"/>
  <c r="BB65" i="8"/>
  <c r="AQ65" i="8"/>
  <c r="AN65" i="8"/>
  <c r="BC65" i="8"/>
  <c r="AS65" i="8"/>
  <c r="AG65" i="8"/>
  <c r="BF65" i="8"/>
  <c r="BD65" i="8"/>
  <c r="BK65" i="8"/>
  <c r="AB65" i="8"/>
  <c r="BO65" i="8"/>
  <c r="AZ65" i="8"/>
  <c r="AY65" i="8"/>
  <c r="AW65" i="8"/>
  <c r="AX65" i="8"/>
  <c r="BJ65" i="8"/>
  <c r="AK65" i="8"/>
  <c r="AM65" i="8"/>
  <c r="AE65" i="8" s="1"/>
  <c r="AF65" i="8"/>
  <c r="BE65" i="8"/>
  <c r="H19" i="8"/>
  <c r="BG65" i="8"/>
  <c r="AR65" i="8"/>
  <c r="AV65" i="8"/>
  <c r="BH65" i="8"/>
  <c r="BI65" i="8"/>
  <c r="BA65" i="8"/>
  <c r="BM65" i="8"/>
  <c r="BN65" i="8"/>
  <c r="AU65" i="8"/>
  <c r="BL65" i="8"/>
  <c r="AI65" i="8"/>
  <c r="AO65" i="8"/>
  <c r="AG49" i="8"/>
  <c r="AJ49" i="8"/>
  <c r="BN51" i="8"/>
  <c r="AB74" i="8"/>
  <c r="BI51" i="8"/>
  <c r="AJ51" i="8"/>
  <c r="BO78" i="8"/>
  <c r="AU74" i="8"/>
  <c r="AQ49" i="8"/>
  <c r="AV74" i="8"/>
  <c r="BL79" i="8"/>
  <c r="BH59" i="8"/>
  <c r="AQ51" i="8"/>
  <c r="AP74" i="8"/>
  <c r="AQ63" i="8"/>
  <c r="N29" i="8"/>
  <c r="AO78" i="8"/>
  <c r="BN70" i="8"/>
  <c r="AB78" i="8"/>
  <c r="AT78" i="8"/>
  <c r="BB51" i="8"/>
  <c r="BN68" i="8"/>
  <c r="AY74" i="8"/>
  <c r="BA51" i="8"/>
  <c r="AQ70" i="8"/>
  <c r="AV58" i="8"/>
  <c r="AL58" i="8"/>
  <c r="BD58" i="8"/>
  <c r="AQ58" i="8"/>
  <c r="BL58" i="8"/>
  <c r="AM58" i="8"/>
  <c r="AE58" i="8" s="1"/>
  <c r="BF58" i="8"/>
  <c r="AK58" i="8"/>
  <c r="AX58" i="8"/>
  <c r="BJ58" i="8"/>
  <c r="BM58" i="8"/>
  <c r="AI58" i="8"/>
  <c r="AY58" i="8"/>
  <c r="AH58" i="8"/>
  <c r="AS58" i="8"/>
  <c r="AU58" i="8"/>
  <c r="BE58" i="8"/>
  <c r="BN58" i="8"/>
  <c r="BH58" i="8"/>
  <c r="AJ58" i="8"/>
  <c r="BC58" i="8"/>
  <c r="AB58" i="8"/>
  <c r="BK58" i="8"/>
  <c r="AP58" i="8"/>
  <c r="E14" i="8"/>
  <c r="BI58" i="8"/>
  <c r="AG58" i="8"/>
  <c r="AZ58" i="8"/>
  <c r="BG58" i="8"/>
  <c r="BO58" i="8"/>
  <c r="BB58" i="8"/>
  <c r="AO58" i="8"/>
  <c r="AN58" i="8"/>
  <c r="BA58" i="8"/>
  <c r="AW58" i="8"/>
  <c r="AF58" i="8"/>
  <c r="AT58" i="8"/>
  <c r="AR58" i="8"/>
  <c r="AL47" i="8"/>
  <c r="AO47" i="8"/>
  <c r="BK47" i="8"/>
  <c r="AP47" i="8"/>
  <c r="AQ47" i="8"/>
  <c r="AM47" i="8"/>
  <c r="AE47" i="8" s="1"/>
  <c r="BH47" i="8"/>
  <c r="AK47" i="8"/>
  <c r="BJ47" i="8"/>
  <c r="BG47" i="8"/>
  <c r="BA47" i="8"/>
  <c r="BB47" i="8"/>
  <c r="BN47" i="8"/>
  <c r="AS47" i="8"/>
  <c r="BD47" i="8"/>
  <c r="H4" i="8"/>
  <c r="BO47" i="8"/>
  <c r="AF47" i="8"/>
  <c r="BE47" i="8"/>
  <c r="AN47" i="8"/>
  <c r="AH47" i="8"/>
  <c r="AB47" i="8"/>
  <c r="BI47" i="8"/>
  <c r="AT47" i="8"/>
  <c r="AJ47" i="8"/>
  <c r="AR47" i="8"/>
  <c r="BL47" i="8"/>
  <c r="AV47" i="8"/>
  <c r="BF47" i="8"/>
  <c r="AY47" i="8"/>
  <c r="AZ47" i="8"/>
  <c r="AU47" i="8"/>
  <c r="AG47" i="8"/>
  <c r="AX47" i="8"/>
  <c r="BC47" i="8"/>
  <c r="AI47" i="8"/>
  <c r="AW47" i="8"/>
  <c r="BM47" i="8"/>
  <c r="AF69" i="8"/>
  <c r="BE69" i="8"/>
  <c r="AK69" i="8"/>
  <c r="BH69" i="8"/>
  <c r="BC69" i="8"/>
  <c r="AV69" i="8"/>
  <c r="AX69" i="8"/>
  <c r="AQ69" i="8"/>
  <c r="BN69" i="8"/>
  <c r="BG60" i="8"/>
  <c r="AL60" i="8"/>
  <c r="BF60" i="8"/>
  <c r="AW60" i="8"/>
  <c r="AJ60" i="8"/>
  <c r="BN60" i="8"/>
  <c r="AK60" i="8"/>
  <c r="AQ60" i="8"/>
  <c r="AN60" i="8"/>
  <c r="BI60" i="8"/>
  <c r="AU60" i="8"/>
  <c r="BJ60" i="8"/>
  <c r="AV60" i="8"/>
  <c r="AH60" i="8"/>
  <c r="BA60" i="8"/>
  <c r="BC60" i="8"/>
  <c r="AX60" i="8"/>
  <c r="AP60" i="8"/>
  <c r="AS60" i="8"/>
  <c r="K14" i="8"/>
  <c r="BB60" i="8"/>
  <c r="BE60" i="8"/>
  <c r="AZ60" i="8"/>
  <c r="BM60" i="8"/>
  <c r="AY60" i="8"/>
  <c r="AG60" i="8"/>
  <c r="AB60" i="8"/>
  <c r="BL60" i="8"/>
  <c r="BO60" i="8"/>
  <c r="AO60" i="8"/>
  <c r="BK60" i="8"/>
  <c r="AR60" i="8"/>
  <c r="AM60" i="8"/>
  <c r="AE60" i="8" s="1"/>
  <c r="AF60" i="8"/>
  <c r="AT60" i="8"/>
  <c r="AI60" i="8"/>
  <c r="BD60" i="8"/>
  <c r="BH60" i="8"/>
  <c r="BI50" i="8"/>
  <c r="BC50" i="8"/>
  <c r="AW50" i="8"/>
  <c r="BG50" i="8"/>
  <c r="BH50" i="8"/>
  <c r="AN50" i="8"/>
  <c r="Q4" i="8"/>
  <c r="BB50" i="8"/>
  <c r="BM50" i="8"/>
  <c r="AT50" i="8"/>
  <c r="BL50" i="8"/>
  <c r="BO50" i="8"/>
  <c r="AB50" i="8"/>
  <c r="BE50" i="8"/>
  <c r="AK50" i="8"/>
  <c r="AH50" i="8"/>
  <c r="AS50" i="8"/>
  <c r="AJ50" i="8"/>
  <c r="AQ50" i="8"/>
  <c r="AP50" i="8"/>
  <c r="AZ50" i="8"/>
  <c r="BA50" i="8"/>
  <c r="BK50" i="8"/>
  <c r="AF50" i="8"/>
  <c r="BD50" i="8"/>
  <c r="BJ50" i="8"/>
  <c r="AU50" i="8"/>
  <c r="AY50" i="8"/>
  <c r="AL50" i="8"/>
  <c r="AG50" i="8"/>
  <c r="AO50" i="8"/>
  <c r="AR50" i="8"/>
  <c r="AV50" i="8"/>
  <c r="BN50" i="8"/>
  <c r="AM50" i="8"/>
  <c r="AE50" i="8" s="1"/>
  <c r="AI50" i="8"/>
  <c r="BF50" i="8"/>
  <c r="AX50" i="8"/>
  <c r="AJ74" i="8"/>
  <c r="BB74" i="8"/>
  <c r="BL74" i="8"/>
  <c r="AF78" i="8"/>
  <c r="AF74" i="8"/>
  <c r="AV78" i="8"/>
  <c r="AR53" i="8"/>
  <c r="AT51" i="8"/>
  <c r="BM49" i="8"/>
  <c r="BF74" i="8"/>
  <c r="AX71" i="8"/>
  <c r="AH71" i="8"/>
  <c r="BG71" i="8"/>
  <c r="BO71" i="8"/>
  <c r="BK71" i="8"/>
  <c r="BM71" i="8"/>
  <c r="BF71" i="8"/>
  <c r="BN71" i="8"/>
  <c r="AG71" i="8"/>
  <c r="BE71" i="8"/>
  <c r="AK71" i="8"/>
  <c r="BA71" i="8"/>
  <c r="BH71" i="8"/>
  <c r="AB71" i="8"/>
  <c r="BC71" i="8"/>
  <c r="AM71" i="8"/>
  <c r="AE71" i="8" s="1"/>
  <c r="AF71" i="8"/>
  <c r="BD71" i="8"/>
  <c r="AP71" i="8"/>
  <c r="AR71" i="8"/>
  <c r="AZ71" i="8"/>
  <c r="BB71" i="8"/>
  <c r="BJ71" i="8"/>
  <c r="AW71" i="8"/>
  <c r="AS71" i="8"/>
  <c r="BI71" i="8"/>
  <c r="AV71" i="8"/>
  <c r="AY71" i="8"/>
  <c r="AL71" i="8"/>
  <c r="AT71" i="8"/>
  <c r="AI71" i="8"/>
  <c r="H24" i="8"/>
  <c r="AQ71" i="8"/>
  <c r="AN71" i="8"/>
  <c r="AU71" i="8"/>
  <c r="BL71" i="8"/>
  <c r="AJ71" i="8"/>
  <c r="AO71" i="8"/>
  <c r="BF67" i="8"/>
  <c r="AQ67" i="8"/>
  <c r="AR67" i="8"/>
  <c r="AB67" i="8"/>
  <c r="BG67" i="8"/>
  <c r="BI67" i="8"/>
  <c r="AJ67" i="8"/>
  <c r="AI67" i="8"/>
  <c r="BK67" i="8"/>
  <c r="AL67" i="8"/>
  <c r="BN67" i="8"/>
  <c r="AT67" i="8"/>
  <c r="AK67" i="8"/>
  <c r="AN67" i="8"/>
  <c r="AV67" i="8"/>
  <c r="AY67" i="8"/>
  <c r="BE67" i="8"/>
  <c r="AW67" i="8"/>
  <c r="AO67" i="8"/>
  <c r="AG67" i="8"/>
  <c r="BA67" i="8"/>
  <c r="N19" i="8"/>
  <c r="BD67" i="8"/>
  <c r="AX67" i="8"/>
  <c r="BC67" i="8"/>
  <c r="BM67" i="8"/>
  <c r="AZ67" i="8"/>
  <c r="BH67" i="8"/>
  <c r="AP67" i="8"/>
  <c r="AS67" i="8"/>
  <c r="AH67" i="8"/>
  <c r="AU67" i="8"/>
  <c r="AF67" i="8"/>
  <c r="BB67" i="8"/>
  <c r="AM67" i="8"/>
  <c r="AE67" i="8" s="1"/>
  <c r="BJ67" i="8"/>
  <c r="BO67" i="8"/>
  <c r="BL67" i="8"/>
  <c r="AX79" i="8"/>
  <c r="BK79" i="8"/>
  <c r="AR79" i="8"/>
  <c r="AJ79" i="8"/>
  <c r="AY79" i="8"/>
  <c r="AK79" i="8"/>
  <c r="BD79" i="8"/>
  <c r="BM79" i="8"/>
  <c r="AF79" i="8"/>
  <c r="AL79" i="8"/>
  <c r="AU79" i="8"/>
  <c r="BF79" i="8"/>
  <c r="BJ79" i="8"/>
  <c r="AT79" i="8"/>
  <c r="AP79" i="8"/>
  <c r="AI77" i="8"/>
  <c r="AS77" i="8"/>
  <c r="AO77" i="8"/>
  <c r="AM77" i="8"/>
  <c r="AE77" i="8" s="1"/>
  <c r="AG77" i="8"/>
  <c r="AR77" i="8"/>
  <c r="AJ77" i="8"/>
  <c r="AK77" i="8"/>
  <c r="BI77" i="8"/>
  <c r="AX77" i="8"/>
  <c r="AT77" i="8"/>
  <c r="AH77" i="8"/>
  <c r="AW77" i="8"/>
  <c r="AZ77" i="8"/>
  <c r="AN77" i="8"/>
  <c r="BH77" i="8"/>
  <c r="BF77" i="8"/>
  <c r="BL77" i="8"/>
  <c r="BK77" i="8"/>
  <c r="BG77" i="8"/>
  <c r="AL77" i="8"/>
  <c r="AB77" i="8"/>
  <c r="BC77" i="8"/>
  <c r="BB77" i="8"/>
  <c r="AY77" i="8"/>
  <c r="BM77" i="8"/>
  <c r="AU77" i="8"/>
  <c r="AP77" i="8"/>
  <c r="AQ77" i="8"/>
  <c r="AF77" i="8"/>
  <c r="AV77" i="8"/>
  <c r="BD77" i="8"/>
  <c r="BJ77" i="8"/>
  <c r="BO77" i="8"/>
  <c r="H29" i="8"/>
  <c r="BN77" i="8"/>
  <c r="BA77" i="8"/>
  <c r="BE77" i="8"/>
  <c r="AG78" i="8"/>
  <c r="AS74" i="8"/>
  <c r="BC51" i="8"/>
  <c r="BL78" i="8"/>
  <c r="BL70" i="8"/>
  <c r="AM70" i="8"/>
  <c r="AE70" i="8" s="1"/>
  <c r="BO53" i="8"/>
  <c r="BG70" i="8"/>
  <c r="BH63" i="8"/>
  <c r="AZ78" i="8"/>
  <c r="BN49" i="8"/>
  <c r="BH51" i="8"/>
  <c r="BE51" i="8"/>
  <c r="AN64" i="8"/>
  <c r="AF64" i="8"/>
  <c r="AI64" i="8"/>
  <c r="AV64" i="8"/>
  <c r="AG64" i="8"/>
  <c r="BJ64" i="8"/>
  <c r="BE64" i="8"/>
  <c r="AL64" i="8"/>
  <c r="AM64" i="8"/>
  <c r="AE64" i="8" s="1"/>
  <c r="BF64" i="8"/>
  <c r="BM64" i="8"/>
  <c r="AO64" i="8"/>
  <c r="AU64" i="8"/>
  <c r="BL64" i="8"/>
  <c r="BK64" i="8"/>
  <c r="BI64" i="8"/>
  <c r="AJ64" i="8"/>
  <c r="AT64" i="8"/>
  <c r="E19" i="8"/>
  <c r="AQ64" i="8"/>
  <c r="BA64" i="8"/>
  <c r="AK64" i="8"/>
  <c r="BG64" i="8"/>
  <c r="AB64" i="8"/>
  <c r="BD64" i="8"/>
  <c r="AS64" i="8"/>
  <c r="BC64" i="8"/>
  <c r="AP64" i="8"/>
  <c r="BB64" i="8"/>
  <c r="AR64" i="8"/>
  <c r="BN64" i="8"/>
  <c r="BH64" i="8"/>
  <c r="AH64" i="8"/>
  <c r="AW64" i="8"/>
  <c r="BO64" i="8"/>
  <c r="AX64" i="8"/>
  <c r="AY64" i="8"/>
  <c r="AZ64" i="8"/>
  <c r="BN55" i="8"/>
  <c r="AZ55" i="8"/>
  <c r="BM55" i="8"/>
  <c r="BH55" i="8"/>
  <c r="AV55" i="8"/>
  <c r="BI55" i="8"/>
  <c r="AJ55" i="8"/>
  <c r="AF55" i="8"/>
  <c r="AP55" i="8"/>
  <c r="N9" i="8"/>
  <c r="AM55" i="8"/>
  <c r="AE55" i="8" s="1"/>
  <c r="BJ55" i="8"/>
  <c r="AH55" i="8"/>
  <c r="AR55" i="8"/>
  <c r="AW55" i="8"/>
  <c r="BE55" i="8"/>
  <c r="AX55" i="8"/>
  <c r="AK55" i="8"/>
  <c r="BK55" i="8"/>
  <c r="AY55" i="8"/>
  <c r="AI55" i="8"/>
  <c r="AL55" i="8"/>
  <c r="BO55" i="8"/>
  <c r="AG55" i="8"/>
  <c r="BC55" i="8"/>
  <c r="AQ55" i="8"/>
  <c r="AS55" i="8"/>
  <c r="AU55" i="8"/>
  <c r="AN55" i="8"/>
  <c r="BL55" i="8"/>
  <c r="BF55" i="8"/>
  <c r="BD55" i="8"/>
  <c r="AT55" i="8"/>
  <c r="BA55" i="8"/>
  <c r="AO55" i="8"/>
  <c r="BG55" i="8"/>
  <c r="BB55" i="8"/>
  <c r="AB55" i="8"/>
  <c r="AF68" i="8"/>
  <c r="AI68" i="8"/>
  <c r="AT68" i="8"/>
  <c r="AV68" i="8"/>
  <c r="BE68" i="8"/>
  <c r="AB68" i="8"/>
  <c r="BK68" i="8"/>
  <c r="AK68" i="8"/>
  <c r="BC68" i="8"/>
  <c r="BH68" i="8"/>
  <c r="AH68" i="8"/>
  <c r="AO68" i="8"/>
  <c r="AN68" i="8"/>
  <c r="BM68" i="8"/>
  <c r="BI68" i="8"/>
  <c r="AM68" i="8"/>
  <c r="AE68" i="8" s="1"/>
  <c r="BL68" i="8"/>
  <c r="BF46" i="8"/>
  <c r="AY46" i="8"/>
  <c r="AT46" i="8"/>
  <c r="BJ46" i="8"/>
  <c r="BK46" i="8"/>
  <c r="BB46" i="8"/>
  <c r="BM46" i="8"/>
  <c r="AG46" i="8"/>
  <c r="BC46" i="8"/>
  <c r="AX46" i="8"/>
  <c r="AZ46" i="8"/>
  <c r="AP46" i="8"/>
  <c r="E4" i="8"/>
  <c r="AO46" i="8"/>
  <c r="AH46" i="8"/>
  <c r="AK46" i="8"/>
  <c r="AS46" i="8"/>
  <c r="AJ46" i="8"/>
  <c r="BI46" i="8"/>
  <c r="AM46" i="8"/>
  <c r="AE46" i="8" s="1"/>
  <c r="BE46" i="8"/>
  <c r="BD46" i="8"/>
  <c r="AF46" i="8"/>
  <c r="AU46" i="8"/>
  <c r="AV46" i="8"/>
  <c r="BL46" i="8"/>
  <c r="BO46" i="8"/>
  <c r="AI46" i="8"/>
  <c r="AW46" i="8"/>
  <c r="BH46" i="8"/>
  <c r="BA46" i="8"/>
  <c r="AN46" i="8"/>
  <c r="AB46" i="8"/>
  <c r="BG46" i="8"/>
  <c r="AL46" i="8"/>
  <c r="AQ46" i="8"/>
  <c r="BN46" i="8"/>
  <c r="AR46" i="8"/>
  <c r="C24" i="8" l="1"/>
  <c r="B28" i="8"/>
  <c r="C28" i="8"/>
  <c r="D28" i="8"/>
  <c r="D26" i="8"/>
  <c r="K26" i="8"/>
  <c r="K28" i="8"/>
  <c r="M26" i="8"/>
  <c r="L26" i="8"/>
  <c r="L24" i="8"/>
  <c r="B16" i="8"/>
  <c r="L28" i="8"/>
  <c r="C16" i="8"/>
  <c r="D18" i="8"/>
  <c r="B18" i="8"/>
  <c r="C18" i="8"/>
  <c r="C14" i="8"/>
  <c r="C23" i="8"/>
  <c r="B21" i="8"/>
  <c r="D21" i="8"/>
  <c r="C21" i="8"/>
  <c r="C26" i="8"/>
  <c r="BF40" i="8"/>
  <c r="BC39" i="8"/>
  <c r="G26" i="8"/>
  <c r="E28" i="8"/>
  <c r="AJ39" i="8"/>
  <c r="AX39" i="8"/>
  <c r="BG40" i="8"/>
  <c r="BL40" i="8"/>
  <c r="AY40" i="8"/>
  <c r="Q11" i="8"/>
  <c r="BB39" i="8"/>
  <c r="R11" i="8"/>
  <c r="AN40" i="8"/>
  <c r="S13" i="8"/>
  <c r="BN40" i="8"/>
  <c r="AG40" i="8"/>
  <c r="AW39" i="8"/>
  <c r="AT39" i="8"/>
  <c r="AF40" i="8"/>
  <c r="BF39" i="8"/>
  <c r="B31" i="8"/>
  <c r="C29" i="8"/>
  <c r="C33" i="8"/>
  <c r="B33" i="8"/>
  <c r="D31" i="8"/>
  <c r="C31" i="8"/>
  <c r="D33" i="8"/>
  <c r="AM40" i="8"/>
  <c r="AK39" i="8"/>
  <c r="BH40" i="8"/>
  <c r="AP39" i="8"/>
  <c r="BI40" i="8"/>
  <c r="AG39" i="8"/>
  <c r="BO39" i="8"/>
  <c r="BJ40" i="8"/>
  <c r="AL40" i="8"/>
  <c r="BB40" i="8"/>
  <c r="AW40" i="8"/>
  <c r="BJ39" i="8"/>
  <c r="BK39" i="8"/>
  <c r="AI40" i="8"/>
  <c r="BE40" i="8"/>
  <c r="M11" i="8"/>
  <c r="K13" i="8"/>
  <c r="M13" i="8"/>
  <c r="L9" i="8"/>
  <c r="R21" i="8"/>
  <c r="Q23" i="8"/>
  <c r="AU40" i="8"/>
  <c r="S23" i="8"/>
  <c r="K11" i="8"/>
  <c r="L13" i="8"/>
  <c r="BA40" i="8"/>
  <c r="BM39" i="8"/>
  <c r="Q21" i="8"/>
  <c r="AE40" i="8"/>
  <c r="AQ40" i="8"/>
  <c r="AE39" i="8"/>
  <c r="G28" i="8"/>
  <c r="F28" i="8"/>
  <c r="F24" i="8"/>
  <c r="F26" i="8"/>
  <c r="AR39" i="8"/>
  <c r="AZ40" i="8"/>
  <c r="AN39" i="8"/>
  <c r="BD39" i="8"/>
  <c r="AO40" i="8"/>
  <c r="BD40" i="8"/>
  <c r="AZ39" i="8"/>
  <c r="AQ39" i="8"/>
  <c r="R13" i="8"/>
  <c r="S11" i="8"/>
  <c r="L11" i="8"/>
  <c r="S21" i="8"/>
  <c r="R19" i="8"/>
  <c r="AL39" i="8"/>
  <c r="AL41" i="8" s="1"/>
  <c r="AL43" i="8" s="1"/>
  <c r="BO40" i="8"/>
  <c r="AV39" i="8"/>
  <c r="R9" i="8"/>
  <c r="D23" i="8"/>
  <c r="B23" i="8"/>
  <c r="C8" i="8"/>
  <c r="C6" i="8"/>
  <c r="B6" i="8"/>
  <c r="C4" i="8"/>
  <c r="D8" i="8"/>
  <c r="B8" i="8"/>
  <c r="D6" i="8"/>
  <c r="C9" i="8"/>
  <c r="D11" i="8"/>
  <c r="C11" i="8"/>
  <c r="D13" i="8"/>
  <c r="B13" i="8"/>
  <c r="B11" i="8"/>
  <c r="C13" i="8"/>
  <c r="AR40" i="8"/>
  <c r="R26" i="8"/>
  <c r="Q26" i="8"/>
  <c r="S28" i="8"/>
  <c r="S26" i="8"/>
  <c r="R28" i="8"/>
  <c r="R24" i="8"/>
  <c r="Q28" i="8"/>
  <c r="J16" i="8"/>
  <c r="I14" i="8"/>
  <c r="H16" i="8"/>
  <c r="H18" i="8"/>
  <c r="I16" i="8"/>
  <c r="J18" i="8"/>
  <c r="I18" i="8"/>
  <c r="Q33" i="8"/>
  <c r="R31" i="8"/>
  <c r="R29" i="8"/>
  <c r="S31" i="8"/>
  <c r="Q31" i="8"/>
  <c r="S33" i="8"/>
  <c r="R33" i="8"/>
  <c r="L33" i="8"/>
  <c r="M31" i="8"/>
  <c r="K31" i="8"/>
  <c r="M33" i="8"/>
  <c r="K33" i="8"/>
  <c r="L29" i="8"/>
  <c r="L31" i="8"/>
  <c r="BA39" i="8"/>
  <c r="AT40" i="8"/>
  <c r="F23" i="8"/>
  <c r="E21" i="8"/>
  <c r="F19" i="8"/>
  <c r="G21" i="8"/>
  <c r="F21" i="8"/>
  <c r="G23" i="8"/>
  <c r="E23" i="8"/>
  <c r="AY39" i="8"/>
  <c r="BM40" i="8"/>
  <c r="AF39" i="8"/>
  <c r="O4" i="8"/>
  <c r="N6" i="8"/>
  <c r="P8" i="8"/>
  <c r="N8" i="8"/>
  <c r="O6" i="8"/>
  <c r="O8" i="8"/>
  <c r="P6" i="8"/>
  <c r="F4" i="8"/>
  <c r="F6" i="8"/>
  <c r="E6" i="8"/>
  <c r="E8" i="8"/>
  <c r="G8" i="8"/>
  <c r="F8" i="8"/>
  <c r="G6" i="8"/>
  <c r="AV40" i="8"/>
  <c r="R8" i="8"/>
  <c r="S6" i="8"/>
  <c r="S8" i="8"/>
  <c r="R4" i="8"/>
  <c r="Q8" i="8"/>
  <c r="R6" i="8"/>
  <c r="Q6" i="8"/>
  <c r="AO39" i="8"/>
  <c r="BK40" i="8"/>
  <c r="BC40" i="8"/>
  <c r="BG39" i="8"/>
  <c r="AP40" i="8"/>
  <c r="O23" i="8"/>
  <c r="O19" i="8"/>
  <c r="P23" i="8"/>
  <c r="N23" i="8"/>
  <c r="O21" i="8"/>
  <c r="P21" i="8"/>
  <c r="N21" i="8"/>
  <c r="N18" i="8"/>
  <c r="P16" i="8"/>
  <c r="O18" i="8"/>
  <c r="O14" i="8"/>
  <c r="N16" i="8"/>
  <c r="P18" i="8"/>
  <c r="O16" i="8"/>
  <c r="AS40" i="8"/>
  <c r="AM39" i="8"/>
  <c r="K21" i="8"/>
  <c r="M21" i="8"/>
  <c r="K23" i="8"/>
  <c r="L23" i="8"/>
  <c r="M23" i="8"/>
  <c r="L21" i="8"/>
  <c r="L19" i="8"/>
  <c r="BH39" i="8"/>
  <c r="L18" i="8"/>
  <c r="M18" i="8"/>
  <c r="K18" i="8"/>
  <c r="L16" i="8"/>
  <c r="K16" i="8"/>
  <c r="M16" i="8"/>
  <c r="L14" i="8"/>
  <c r="E18" i="8"/>
  <c r="F18" i="8"/>
  <c r="F16" i="8"/>
  <c r="F14" i="8"/>
  <c r="G18" i="8"/>
  <c r="E16" i="8"/>
  <c r="G16" i="8"/>
  <c r="BI39" i="8"/>
  <c r="AH40" i="8"/>
  <c r="AH39" i="8"/>
  <c r="BE39" i="8"/>
  <c r="AS39" i="8"/>
  <c r="AX40" i="8"/>
  <c r="J11" i="8"/>
  <c r="H13" i="8"/>
  <c r="H11" i="8"/>
  <c r="I11" i="8"/>
  <c r="I13" i="8"/>
  <c r="J13" i="8"/>
  <c r="I9" i="8"/>
  <c r="H31" i="8"/>
  <c r="J31" i="8"/>
  <c r="H33" i="8"/>
  <c r="I33" i="8"/>
  <c r="I29" i="8"/>
  <c r="J33" i="8"/>
  <c r="I31" i="8"/>
  <c r="BL39" i="8"/>
  <c r="O11" i="8"/>
  <c r="O13" i="8"/>
  <c r="P13" i="8"/>
  <c r="N11" i="8"/>
  <c r="N13" i="8"/>
  <c r="O9" i="8"/>
  <c r="P11" i="8"/>
  <c r="I28" i="8"/>
  <c r="H26" i="8"/>
  <c r="I26" i="8"/>
  <c r="H28" i="8"/>
  <c r="J28" i="8"/>
  <c r="J26" i="8"/>
  <c r="I24" i="8"/>
  <c r="AU39" i="8"/>
  <c r="G13" i="8"/>
  <c r="G11" i="8"/>
  <c r="F11" i="8"/>
  <c r="F13" i="8"/>
  <c r="E11" i="8"/>
  <c r="F9" i="8"/>
  <c r="E13" i="8"/>
  <c r="M6" i="8"/>
  <c r="K8" i="8"/>
  <c r="L6" i="8"/>
  <c r="M8" i="8"/>
  <c r="L8" i="8"/>
  <c r="K6" i="8"/>
  <c r="L4" i="8"/>
  <c r="AI39" i="8"/>
  <c r="I6" i="8"/>
  <c r="H6" i="8"/>
  <c r="H8" i="8"/>
  <c r="J8" i="8"/>
  <c r="I4" i="8"/>
  <c r="I8" i="8"/>
  <c r="J6" i="8"/>
  <c r="AJ40" i="8"/>
  <c r="I23" i="8"/>
  <c r="H23" i="8"/>
  <c r="I19" i="8"/>
  <c r="H21" i="8"/>
  <c r="J23" i="8"/>
  <c r="J21" i="8"/>
  <c r="I21" i="8"/>
  <c r="Q16" i="8"/>
  <c r="Q18" i="8"/>
  <c r="R18" i="8"/>
  <c r="R16" i="8"/>
  <c r="S16" i="8"/>
  <c r="S18" i="8"/>
  <c r="R14" i="8"/>
  <c r="P31" i="8"/>
  <c r="O31" i="8"/>
  <c r="O33" i="8"/>
  <c r="O29" i="8"/>
  <c r="N31" i="8"/>
  <c r="N33" i="8"/>
  <c r="P33" i="8"/>
  <c r="G33" i="8"/>
  <c r="F31" i="8"/>
  <c r="G31" i="8"/>
  <c r="F29" i="8"/>
  <c r="E31" i="8"/>
  <c r="E33" i="8"/>
  <c r="F33" i="8"/>
  <c r="BN39" i="8"/>
  <c r="AK40" i="8"/>
  <c r="O28" i="8"/>
  <c r="P26" i="8"/>
  <c r="N26" i="8"/>
  <c r="O26" i="8"/>
  <c r="O24" i="8"/>
  <c r="N28" i="8"/>
  <c r="P28" i="8"/>
  <c r="BL41" i="8" l="1"/>
  <c r="BL43" i="8" s="1"/>
  <c r="BG41" i="8"/>
  <c r="BG43" i="8" s="1"/>
  <c r="AM41" i="8"/>
  <c r="AM43" i="8" s="1"/>
  <c r="AX41" i="8"/>
  <c r="AX43" i="8" s="1"/>
  <c r="AV41" i="8"/>
  <c r="AV43" i="8" s="1"/>
  <c r="BM41" i="8"/>
  <c r="BM43" i="8" s="1"/>
  <c r="BH41" i="8"/>
  <c r="BH43" i="8" s="1"/>
  <c r="AR41" i="8"/>
  <c r="AR43" i="8" s="1"/>
  <c r="BC41" i="8"/>
  <c r="BC43" i="8" s="1"/>
  <c r="AT41" i="8"/>
  <c r="AT43" i="8" s="1"/>
  <c r="BB41" i="8"/>
  <c r="BB43" i="8" s="1"/>
  <c r="AI41" i="8"/>
  <c r="AI43" i="8" s="1"/>
  <c r="BF41" i="8"/>
  <c r="BF43" i="8" s="1"/>
  <c r="AF41" i="8"/>
  <c r="AF43" i="8" s="1"/>
  <c r="AO41" i="8"/>
  <c r="AO43" i="8" s="1"/>
  <c r="AE41" i="8"/>
  <c r="AE43" i="8" s="1"/>
  <c r="BD41" i="8"/>
  <c r="BD43" i="8" s="1"/>
  <c r="BO41" i="8"/>
  <c r="BO43" i="8" s="1"/>
  <c r="AK41" i="8"/>
  <c r="AK43" i="8" s="1"/>
  <c r="AN41" i="8"/>
  <c r="AN43" i="8" s="1"/>
  <c r="AY41" i="8"/>
  <c r="AY43" i="8" s="1"/>
  <c r="AZ41" i="8"/>
  <c r="AZ43" i="8" s="1"/>
  <c r="Z41" i="8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BK41" i="8"/>
  <c r="BK43" i="8" s="1"/>
  <c r="AG41" i="8"/>
  <c r="AG43" i="8" s="1"/>
  <c r="AU41" i="8"/>
  <c r="AU43" i="8" s="1"/>
  <c r="BA41" i="8"/>
  <c r="BA43" i="8" s="1"/>
  <c r="BJ41" i="8"/>
  <c r="BJ43" i="8" s="1"/>
  <c r="AP41" i="8"/>
  <c r="AP43" i="8" s="1"/>
  <c r="AJ41" i="8"/>
  <c r="AJ43" i="8" s="1"/>
  <c r="AQ41" i="8"/>
  <c r="AQ43" i="8" s="1"/>
  <c r="BE41" i="8"/>
  <c r="BE43" i="8" s="1"/>
  <c r="AH41" i="8"/>
  <c r="AH43" i="8" s="1"/>
  <c r="BN41" i="8"/>
  <c r="BN43" i="8" s="1"/>
  <c r="BI41" i="8"/>
  <c r="BI43" i="8" s="1"/>
  <c r="AW41" i="8"/>
  <c r="AW43" i="8" s="1"/>
  <c r="AS41" i="8"/>
  <c r="AS43" i="8" s="1"/>
  <c r="Z42" i="8" l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<sst xmlns="http://schemas.openxmlformats.org/spreadsheetml/2006/main" count="5272" uniqueCount="1819">
  <si>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</si>
  <si>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</si>
  <si>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</si>
  <si>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</si>
  <si>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</si>
  <si>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</si>
  <si>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</si>
  <si>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</si>
  <si>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</si>
  <si>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</si>
  <si>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</si>
  <si>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</si>
  <si>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</si>
  <si>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</si>
  <si>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</si>
  <si>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</si>
  <si>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</si>
  <si>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</si>
  <si>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</si>
  <si>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</si>
  <si>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</si>
  <si>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</si>
  <si>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</si>
  <si>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</si>
  <si>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</si>
  <si>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</si>
  <si>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</si>
  <si>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</si>
  <si>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</si>
  <si>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</si>
  <si>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</si>
  <si>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</si>
  <si>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</si>
  <si>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</si>
  <si>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</si>
  <si>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</si>
  <si>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</si>
  <si>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</si>
  <si>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</si>
  <si>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</si>
  <si>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</si>
  <si>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</si>
  <si>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</si>
  <si>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</si>
  <si>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</si>
  <si>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</si>
  <si>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</si>
  <si>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</si>
  <si>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</si>
  <si>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</si>
  <si>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</si>
  <si>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</si>
  <si>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</si>
  <si>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</si>
  <si>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</si>
  <si>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</si>
  <si>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</si>
  <si>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</si>
  <si>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</si>
  <si>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</si>
  <si>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</si>
  <si>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</si>
  <si>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</si>
  <si>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</si>
  <si>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</si>
  <si>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</si>
  <si>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</si>
  <si>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</si>
  <si>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</si>
  <si>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</si>
  <si>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</si>
  <si>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</si>
  <si>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</si>
  <si>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</si>
  <si>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</si>
  <si>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</si>
  <si>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</si>
  <si>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</si>
  <si>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</si>
  <si>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</si>
  <si>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</si>
  <si>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</si>
  <si>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</si>
  <si>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</si>
  <si>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</si>
  <si>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</si>
  <si>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</si>
  <si>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</si>
  <si>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</si>
  <si>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</si>
  <si>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</si>
  <si>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</si>
  <si>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</si>
  <si>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</si>
  <si>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</si>
  <si>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</si>
  <si>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</si>
  <si>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</si>
  <si>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</si>
  <si>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</si>
  <si>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</si>
  <si>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</si>
  <si>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</si>
  <si>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</si>
  <si>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</si>
  <si>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</si>
  <si>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</si>
  <si>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</si>
  <si>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</si>
  <si>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</si>
  <si>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</si>
  <si>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</si>
  <si>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</si>
  <si>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</si>
  <si>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</si>
  <si>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</si>
  <si>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</si>
  <si>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</si>
  <si>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</si>
  <si>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</si>
  <si>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</si>
  <si>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</si>
  <si>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</si>
  <si>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</si>
  <si>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</si>
  <si>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</si>
  <si>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</si>
  <si>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</si>
  <si>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</si>
  <si>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</si>
  <si>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</si>
  <si>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</si>
  <si>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</si>
  <si>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</si>
  <si>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</si>
  <si>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</si>
  <si>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</si>
  <si>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</si>
  <si>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</si>
  <si>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</si>
  <si>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</si>
  <si>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</si>
  <si>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</si>
  <si>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</si>
  <si>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</si>
  <si>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</si>
  <si>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</si>
  <si>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</si>
  <si>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</si>
  <si>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</si>
  <si>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</si>
  <si>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</si>
  <si>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</si>
  <si>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</si>
  <si>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</si>
  <si>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</si>
  <si>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</si>
  <si>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</si>
  <si>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</si>
  <si>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</si>
  <si>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</si>
  <si>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</si>
  <si>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</si>
  <si>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</si>
  <si>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</si>
  <si>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</si>
  <si>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</si>
  <si>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</si>
  <si>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</si>
  <si>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</si>
  <si>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</si>
  <si>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</si>
  <si>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</si>
  <si>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</si>
  <si>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</si>
  <si>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</si>
  <si>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</si>
  <si>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</si>
  <si>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</si>
  <si>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</si>
  <si>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</si>
  <si>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</si>
  <si>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</si>
  <si>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</si>
  <si>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</si>
  <si>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</si>
  <si>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</si>
  <si>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</si>
  <si>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</si>
  <si>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</si>
  <si>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</si>
  <si>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</si>
  <si>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</si>
  <si>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</si>
  <si>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</si>
  <si>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</si>
  <si>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</si>
  <si>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</si>
  <si>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</si>
  <si>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</si>
  <si>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</si>
  <si>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</si>
  <si>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</si>
  <si>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</si>
  <si>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</si>
  <si>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</si>
  <si>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</si>
  <si>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</si>
  <si>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</si>
  <si>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</si>
  <si>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</si>
  <si>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</si>
  <si>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</si>
  <si>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</si>
  <si>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</si>
  <si>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</si>
  <si>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</si>
  <si>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</si>
  <si>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</si>
  <si>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</si>
  <si>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</si>
  <si>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</si>
  <si>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</si>
  <si>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</si>
  <si>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</si>
  <si>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</si>
  <si>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</si>
  <si>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</si>
  <si>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</si>
  <si>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</si>
  <si>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</si>
  <si>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</si>
  <si>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</si>
  <si>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</si>
  <si>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</si>
  <si>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</si>
  <si>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</si>
  <si>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</si>
  <si>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</si>
  <si>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</si>
  <si>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</si>
  <si>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</si>
  <si>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</si>
  <si>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</si>
  <si>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</si>
  <si>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</si>
  <si>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</si>
  <si>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</si>
  <si>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</si>
  <si>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</si>
  <si>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</si>
  <si>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</si>
  <si>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</si>
  <si>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</si>
  <si>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</si>
  <si>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</si>
  <si>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</si>
  <si>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</si>
  <si>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</si>
  <si>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</si>
  <si>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</si>
  <si>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</si>
  <si>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</si>
  <si>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</si>
  <si>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</si>
  <si>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</si>
  <si>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</si>
  <si>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</si>
  <si>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</si>
  <si>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</si>
  <si>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</si>
  <si>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</si>
  <si>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</si>
  <si>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</si>
  <si>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</si>
  <si>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</si>
  <si>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</si>
  <si>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</si>
  <si>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</si>
  <si>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</si>
  <si>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</si>
  <si>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</si>
  <si>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</si>
  <si>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</si>
  <si>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</si>
  <si>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</si>
  <si>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</si>
  <si>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</si>
  <si>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</si>
  <si>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</si>
  <si>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</si>
  <si>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</si>
  <si>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</si>
  <si>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</si>
  <si>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</si>
  <si>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</si>
  <si>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</si>
  <si>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</si>
  <si>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</si>
  <si>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</si>
  <si>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</si>
  <si>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</si>
  <si>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</si>
  <si>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</si>
  <si>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</si>
  <si>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</si>
  <si>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</si>
  <si>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</si>
  <si>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</si>
  <si>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</si>
  <si>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</si>
  <si>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</si>
  <si>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</si>
  <si>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</si>
  <si>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</si>
  <si>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</si>
  <si>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</si>
  <si>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</si>
  <si>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</si>
  <si>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</si>
  <si>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</si>
  <si>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</si>
  <si>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</si>
  <si>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</si>
  <si>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</si>
  <si>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</si>
  <si>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</si>
  <si>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</si>
  <si>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</si>
  <si>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</si>
  <si>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</si>
  <si>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</si>
  <si>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</si>
  <si>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</si>
  <si>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</si>
  <si>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</si>
  <si>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</si>
  <si>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</si>
  <si>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</si>
  <si>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</si>
  <si>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</si>
  <si>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</si>
  <si>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</si>
  <si>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</si>
  <si>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</si>
  <si>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</si>
  <si>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</si>
  <si>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</si>
  <si>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</si>
  <si>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</si>
  <si>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</si>
  <si>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</si>
  <si>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</si>
  <si>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</si>
  <si>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</si>
  <si>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</si>
  <si>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</si>
  <si>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</si>
  <si>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</si>
  <si>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</si>
  <si>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</si>
  <si>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</si>
  <si>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</si>
  <si>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</si>
  <si>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</si>
  <si>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</si>
  <si>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</si>
  <si>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</si>
  <si>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</si>
  <si>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</si>
  <si>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</si>
  <si>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</si>
  <si>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</si>
  <si>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</si>
  <si>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</si>
  <si>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</si>
  <si>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</si>
  <si>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</si>
  <si>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</si>
  <si>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</si>
  <si>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</si>
  <si>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</si>
  <si>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</si>
  <si>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</si>
  <si>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</si>
  <si>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</si>
  <si>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</si>
  <si>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</si>
  <si>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</si>
  <si>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</si>
  <si>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</si>
  <si>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</si>
  <si>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</si>
  <si>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</si>
  <si>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</si>
  <si>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</si>
  <si>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</si>
  <si>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</si>
  <si>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</si>
  <si>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</si>
  <si>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</si>
  <si>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</si>
  <si>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</si>
  <si>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</si>
  <si>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</si>
  <si>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</si>
  <si>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</si>
  <si>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</si>
  <si>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</si>
  <si>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</si>
  <si>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</si>
  <si>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</si>
  <si>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</si>
  <si>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</si>
  <si>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</si>
  <si>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</si>
  <si>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</si>
  <si>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</si>
  <si>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</si>
  <si>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</si>
  <si>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</si>
  <si>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</si>
  <si>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</si>
  <si>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</si>
  <si>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</si>
  <si>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</si>
  <si>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</si>
  <si>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</si>
  <si>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</si>
  <si>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</si>
  <si>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</si>
  <si>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</si>
  <si>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</si>
  <si>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</si>
  <si>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</si>
  <si>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</si>
  <si>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</si>
  <si>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</si>
  <si>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</si>
  <si>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</si>
  <si>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</si>
  <si>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</si>
  <si>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</si>
  <si>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</si>
  <si>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</si>
  <si>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</si>
  <si>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</si>
  <si>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</si>
  <si>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</si>
  <si>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</si>
  <si>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</si>
  <si>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</si>
  <si>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</si>
  <si>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</si>
  <si>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</si>
  <si>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</si>
  <si>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</si>
  <si>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</si>
  <si>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</si>
  <si>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</si>
  <si>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</si>
  <si>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</si>
  <si>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</si>
  <si>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</si>
  <si>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</si>
  <si>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</si>
  <si>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</si>
  <si>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</si>
  <si>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</si>
  <si>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</si>
  <si>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</si>
  <si>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</si>
  <si>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</si>
  <si>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</si>
  <si>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</si>
  <si>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</si>
  <si>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</si>
  <si>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</si>
  <si>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</si>
  <si>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</si>
  <si>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</si>
  <si>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</si>
  <si>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</si>
  <si>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</si>
  <si>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</si>
  <si>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</si>
  <si>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</si>
  <si>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</si>
  <si>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</si>
  <si>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</si>
  <si>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</si>
  <si>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</si>
  <si>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</si>
  <si>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</si>
  <si>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</si>
  <si>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</si>
  <si>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</si>
  <si>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</si>
  <si>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</si>
  <si>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</si>
  <si>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</si>
  <si>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</si>
  <si>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</si>
  <si>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</si>
  <si>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</si>
  <si>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</si>
  <si>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</si>
  <si>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</si>
  <si>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</si>
  <si>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</si>
  <si>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</si>
  <si>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</si>
  <si>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</si>
  <si>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</si>
  <si>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</si>
  <si>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</si>
  <si>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</si>
  <si>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</si>
  <si>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</si>
  <si>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</si>
  <si>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</si>
  <si>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</si>
  <si>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</si>
  <si>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</si>
  <si>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</si>
  <si>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</si>
  <si>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</si>
  <si>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</si>
  <si>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</si>
  <si>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</si>
  <si>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</si>
  <si>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</si>
  <si>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</si>
  <si>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</si>
  <si>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</si>
  <si>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</si>
  <si>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</si>
  <si>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</si>
  <si>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</si>
  <si>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</si>
  <si>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</si>
  <si>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</si>
  <si>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</si>
  <si>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</si>
  <si>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</si>
  <si>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</si>
  <si>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</si>
  <si>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</si>
  <si>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</si>
  <si>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</si>
  <si>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</si>
  <si>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</si>
  <si>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</si>
  <si>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</si>
  <si>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</si>
  <si>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</si>
  <si>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</si>
  <si>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</si>
  <si>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</si>
  <si>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</si>
  <si>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</si>
  <si>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</si>
  <si>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</si>
  <si>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</si>
  <si>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</si>
  <si>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</si>
  <si>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</si>
  <si>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</si>
  <si>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</si>
  <si>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</si>
  <si>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</si>
  <si>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</si>
  <si>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</si>
  <si>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</si>
  <si>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</si>
  <si>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</si>
  <si>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</si>
  <si>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</si>
  <si>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</si>
  <si>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</si>
  <si>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</si>
  <si>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</si>
  <si>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</si>
  <si>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</si>
  <si>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</si>
  <si>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</si>
  <si>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</si>
  <si>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</si>
  <si>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</si>
  <si>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</si>
  <si>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</si>
  <si>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</si>
  <si>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</si>
  <si>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</si>
  <si>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</si>
  <si>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</si>
  <si>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</si>
  <si>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</si>
  <si>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</si>
  <si>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</si>
  <si>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</si>
  <si>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</si>
  <si>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</si>
  <si>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</si>
  <si>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</si>
  <si>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</si>
  <si>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</si>
  <si>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</si>
  <si>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</si>
  <si>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</si>
  <si>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</si>
  <si>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</si>
  <si>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</si>
  <si>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</si>
  <si>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</si>
  <si>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</si>
  <si>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</si>
  <si>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</si>
  <si>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</si>
  <si>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</si>
  <si>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</si>
  <si>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</si>
  <si>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</si>
  <si>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</si>
  <si>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</si>
  <si>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</si>
  <si>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</si>
  <si>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</si>
  <si>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</si>
  <si>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</si>
  <si>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</si>
  <si>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</si>
  <si>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</si>
  <si>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</si>
  <si>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</si>
  <si>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</si>
  <si>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</si>
  <si>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</si>
  <si>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</si>
  <si>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</si>
  <si>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</si>
  <si>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</si>
  <si>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</si>
  <si>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</si>
  <si>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</si>
  <si>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</si>
  <si>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</si>
  <si>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</si>
  <si>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</si>
  <si>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</si>
  <si>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</si>
  <si>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</si>
  <si>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</si>
  <si>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</si>
  <si>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</si>
  <si>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</si>
  <si>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</si>
  <si>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</si>
  <si>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</si>
  <si>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</si>
  <si>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</si>
  <si>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</si>
  <si>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</si>
  <si>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</si>
  <si>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</si>
  <si>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</si>
  <si>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</si>
  <si>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</si>
  <si>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</si>
  <si>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</si>
  <si>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</si>
  <si>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</si>
  <si>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</si>
  <si>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</si>
  <si>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</si>
  <si>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</si>
  <si>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</si>
  <si>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</si>
  <si>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</si>
  <si>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</si>
  <si>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</si>
  <si>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</si>
  <si>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</si>
  <si>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</si>
  <si>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</si>
  <si>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</si>
  <si>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</si>
  <si>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</si>
  <si>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</si>
  <si>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</si>
  <si>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</si>
  <si>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</si>
  <si>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</si>
  <si>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</si>
  <si>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</si>
  <si>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</si>
  <si>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</si>
  <si>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</si>
  <si>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</si>
  <si>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</si>
  <si>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</si>
  <si>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</si>
  <si>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</si>
  <si>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</si>
  <si>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</si>
  <si>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</si>
  <si>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</si>
  <si>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</si>
  <si>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</si>
  <si>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</si>
  <si>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</si>
  <si>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</si>
  <si>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</si>
  <si>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</si>
  <si>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</si>
  <si>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</si>
  <si>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</si>
  <si>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</si>
  <si>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</si>
  <si>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</si>
  <si>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</si>
  <si>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</si>
  <si>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</si>
  <si>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</si>
  <si>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</si>
  <si>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</si>
  <si>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</si>
  <si>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</si>
  <si>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</si>
  <si>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</si>
  <si>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</si>
  <si>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</si>
  <si>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</si>
  <si>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</si>
  <si>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</si>
  <si>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</si>
  <si>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</si>
  <si>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</si>
  <si>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</si>
  <si>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</si>
  <si>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</si>
  <si>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</si>
  <si>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</si>
  <si>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</si>
  <si>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</si>
  <si>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</si>
  <si>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</si>
  <si>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</si>
  <si>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</si>
  <si>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</si>
  <si>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</si>
  <si>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</si>
  <si>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</si>
  <si>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</si>
  <si>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</si>
  <si>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</si>
  <si>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</si>
  <si>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</si>
  <si>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</si>
  <si>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</si>
  <si>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</si>
  <si>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</si>
  <si>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</si>
  <si>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</si>
  <si>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</si>
  <si>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</si>
  <si>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</si>
  <si>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</si>
  <si>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</si>
  <si>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</si>
  <si>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</si>
  <si>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</si>
  <si>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</si>
  <si>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</si>
  <si>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</si>
  <si>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</si>
  <si>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</si>
  <si>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</si>
  <si>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</si>
  <si>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</si>
  <si>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</si>
  <si>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</si>
  <si>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</si>
  <si>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</si>
  <si>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</si>
  <si>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</si>
  <si>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</si>
  <si>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</si>
  <si>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</si>
  <si>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</si>
  <si>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</si>
  <si>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</si>
  <si>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</si>
  <si>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</si>
  <si>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</si>
  <si>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</si>
  <si>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</si>
  <si>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</si>
  <si>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</si>
  <si>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</si>
  <si>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</si>
  <si>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</si>
  <si>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</si>
  <si>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</si>
  <si>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</si>
  <si>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</si>
  <si>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</si>
  <si>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</si>
  <si>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</si>
  <si>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</si>
  <si>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</si>
  <si>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</si>
  <si>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</si>
  <si>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</si>
  <si>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</si>
  <si>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</si>
  <si>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</si>
  <si>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</si>
  <si>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</si>
  <si>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</si>
  <si>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</si>
  <si>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</si>
  <si>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</si>
  <si>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</si>
  <si>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</si>
  <si>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</si>
  <si>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</si>
  <si>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</si>
  <si>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</si>
  <si>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</si>
  <si>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</si>
  <si>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</si>
  <si>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</si>
  <si>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</si>
  <si>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</si>
  <si>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</si>
  <si>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</si>
  <si>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</si>
  <si>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</si>
  <si>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</si>
  <si>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</si>
  <si>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</si>
  <si>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</si>
  <si>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</si>
  <si>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</si>
  <si>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</si>
  <si>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</si>
  <si>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</si>
  <si>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</si>
  <si>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</si>
  <si>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</si>
  <si>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</si>
  <si>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</si>
  <si>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</si>
  <si>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</si>
  <si>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</si>
  <si>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</si>
  <si>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</si>
  <si>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</si>
  <si>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</si>
  <si>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</si>
  <si>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</si>
  <si>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</si>
  <si>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</si>
  <si>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</si>
  <si>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</si>
  <si>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</si>
  <si>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</si>
  <si>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</si>
  <si>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</si>
  <si>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</si>
  <si>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</si>
  <si>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</si>
  <si>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</si>
  <si>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</si>
  <si>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</si>
  <si>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</si>
  <si>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</si>
  <si>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</si>
  <si>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</si>
  <si>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</si>
  <si>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</si>
  <si>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</si>
  <si>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</si>
  <si>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</si>
  <si>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</si>
  <si>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</si>
  <si>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</si>
  <si>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</si>
  <si>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</si>
  <si>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</si>
  <si>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</si>
  <si>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</si>
  <si>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</si>
  <si>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</si>
  <si>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</si>
  <si>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</si>
  <si>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</si>
  <si>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</si>
  <si>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</si>
  <si>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</si>
  <si>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</si>
  <si>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</si>
  <si>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</si>
  <si>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</si>
  <si>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</si>
  <si>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</si>
  <si>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</si>
  <si>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</si>
  <si>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</si>
  <si>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</si>
  <si>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</si>
  <si>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</si>
  <si>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</si>
  <si>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</si>
  <si>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</si>
  <si>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</si>
  <si>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</si>
  <si>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</si>
  <si>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</si>
  <si>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</si>
  <si>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</si>
  <si>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</si>
  <si>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</si>
  <si>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</si>
  <si>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</si>
  <si>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</si>
  <si>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</si>
  <si>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</si>
  <si>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</si>
  <si>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</si>
  <si>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</si>
  <si>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</si>
  <si>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</si>
  <si>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</si>
  <si>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</si>
  <si>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</si>
  <si>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</si>
  <si>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</si>
  <si>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</si>
  <si>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</si>
  <si>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</si>
  <si>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</si>
  <si>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</si>
  <si>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</si>
  <si>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</si>
  <si>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</si>
  <si>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</si>
  <si>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</si>
  <si>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</si>
  <si>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</si>
  <si>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</si>
  <si>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</si>
  <si>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</si>
  <si>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</si>
  <si>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</si>
  <si>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</si>
  <si>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</si>
  <si>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</si>
  <si>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</si>
  <si>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</si>
  <si>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</si>
  <si>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</si>
  <si>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</si>
  <si>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</si>
  <si>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</si>
  <si>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</si>
  <si>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</si>
  <si>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</si>
  <si>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</si>
  <si>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</si>
  <si>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</si>
  <si>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</si>
  <si>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</si>
  <si>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</si>
  <si>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</si>
  <si>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</si>
  <si>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</si>
  <si>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</si>
  <si>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</si>
  <si>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</si>
  <si>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</si>
  <si>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</si>
  <si>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</si>
  <si>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</si>
  <si>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</si>
  <si>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</si>
  <si>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</si>
  <si>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</si>
  <si>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</si>
  <si>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</si>
  <si>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</si>
  <si>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</si>
  <si>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</si>
  <si>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</si>
  <si>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</si>
  <si>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</si>
  <si>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</si>
  <si>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</si>
  <si>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</si>
  <si>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</si>
  <si>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</si>
  <si>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</si>
  <si>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</si>
  <si>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</si>
  <si>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</si>
  <si>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</si>
  <si>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</si>
  <si>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</si>
  <si>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</si>
  <si>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</si>
  <si>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</si>
  <si>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</si>
  <si>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</si>
  <si>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</si>
  <si>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</si>
  <si>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</si>
  <si>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</si>
  <si>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</si>
  <si>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</si>
  <si>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</si>
  <si>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</si>
  <si>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</si>
  <si>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</si>
  <si>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</si>
  <si>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</si>
  <si>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</si>
  <si>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</si>
  <si>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</si>
  <si>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</si>
  <si>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</si>
  <si>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</si>
  <si>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</si>
  <si>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</si>
  <si>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</si>
  <si>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</si>
  <si>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</si>
  <si>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</si>
  <si>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</si>
  <si>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</si>
  <si>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</si>
  <si>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</si>
  <si>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</si>
  <si>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</si>
  <si>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</si>
  <si>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</si>
  <si>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</si>
  <si>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</si>
  <si>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</si>
  <si>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</si>
  <si>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</si>
  <si>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</si>
  <si>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</si>
  <si>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</si>
  <si>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</si>
  <si>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</si>
  <si>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</si>
  <si>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</si>
  <si>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</si>
  <si>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</si>
  <si>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</si>
  <si>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</si>
  <si>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</si>
  <si>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</si>
  <si>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</si>
  <si>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</si>
  <si>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</si>
  <si>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</si>
  <si>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</si>
  <si>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</si>
  <si>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</si>
  <si>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</si>
  <si>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</si>
  <si>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</si>
  <si>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</si>
  <si>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</si>
  <si>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</si>
  <si>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</si>
  <si>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</si>
  <si>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</si>
  <si>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</si>
  <si>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</si>
  <si>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</si>
  <si>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</si>
  <si>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</si>
  <si>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</si>
  <si>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</si>
  <si>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</si>
  <si>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</si>
  <si>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</si>
  <si>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</si>
  <si>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</si>
  <si>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</si>
  <si>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</si>
  <si>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</si>
  <si>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</si>
  <si>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</si>
  <si>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</si>
  <si>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</si>
  <si>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</si>
  <si>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</si>
  <si>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</si>
  <si>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</si>
  <si>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</si>
  <si>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</si>
  <si>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</si>
  <si>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</si>
  <si>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</si>
  <si>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</si>
  <si>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</si>
  <si>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</si>
  <si>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</si>
  <si>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</si>
  <si>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</si>
  <si>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</si>
  <si>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</si>
  <si>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</si>
  <si>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</si>
  <si>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</si>
  <si>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</si>
  <si>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</si>
  <si>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</si>
  <si>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</si>
  <si>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</si>
  <si>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</si>
  <si>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</si>
  <si>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</si>
  <si>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</si>
  <si>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</si>
  <si>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</si>
  <si>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</si>
  <si>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</si>
  <si>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</si>
  <si>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</si>
  <si>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</si>
  <si>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</si>
  <si>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</si>
  <si>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</si>
  <si>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</si>
  <si>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</si>
  <si>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</si>
  <si>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</si>
  <si>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</si>
  <si>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</si>
  <si>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</si>
  <si>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</si>
  <si>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</si>
  <si>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</si>
  <si>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</si>
  <si>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</si>
  <si>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</si>
  <si>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</si>
  <si>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</si>
  <si>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</si>
  <si>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</si>
  <si>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</si>
  <si>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</si>
  <si>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</si>
  <si>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</si>
  <si>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</si>
  <si>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</si>
  <si>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</si>
  <si>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</si>
  <si>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</si>
  <si>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</si>
  <si>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</si>
  <si>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</si>
  <si>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</si>
  <si>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</si>
  <si>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</si>
  <si>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</si>
  <si>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</si>
  <si>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</si>
  <si>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</si>
  <si>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</si>
  <si>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</si>
  <si>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</si>
  <si>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</si>
  <si>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</si>
  <si>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</si>
  <si>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</si>
  <si>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</si>
  <si>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</si>
  <si>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</si>
  <si>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</si>
  <si>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</si>
  <si>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</si>
  <si>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</si>
  <si>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</si>
  <si>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</si>
  <si>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</si>
  <si>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</si>
  <si>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</si>
  <si>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</si>
  <si>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</si>
  <si>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</si>
  <si>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</si>
  <si>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</si>
  <si>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</si>
  <si>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</si>
  <si>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</si>
  <si>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</si>
  <si>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</si>
  <si>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</si>
  <si>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</si>
  <si>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</si>
  <si>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</si>
  <si>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</si>
  <si>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</si>
  <si>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</si>
  <si>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</si>
  <si>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</si>
  <si>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</si>
  <si>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</si>
  <si>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</si>
  <si>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</si>
  <si>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</si>
  <si>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</si>
  <si>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</si>
  <si>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</si>
  <si>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</si>
  <si>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</si>
  <si>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</si>
  <si>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</si>
  <si>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</si>
  <si>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</si>
  <si>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</si>
  <si>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</si>
  <si>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</si>
  <si>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</si>
  <si>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</si>
  <si>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</si>
  <si>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</si>
  <si>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</si>
  <si>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</si>
  <si>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</si>
  <si>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</si>
  <si>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</si>
  <si>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</si>
  <si>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</si>
  <si>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</si>
  <si>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</si>
  <si>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</si>
  <si>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</si>
  <si>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</si>
  <si>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</si>
  <si>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</si>
  <si>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</si>
  <si>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</si>
  <si>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</si>
  <si>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</si>
  <si>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</si>
  <si>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</si>
  <si>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</si>
  <si>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</si>
  <si>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</si>
  <si>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</si>
  <si>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</si>
  <si>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</si>
  <si>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</si>
  <si>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</si>
  <si>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</si>
  <si>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</si>
  <si>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</si>
  <si>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</si>
  <si>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</si>
  <si>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</si>
  <si>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</si>
  <si>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</si>
  <si>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</si>
  <si>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</si>
  <si>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</si>
  <si>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</si>
  <si>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</si>
  <si>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</si>
  <si>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</si>
  <si>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</si>
  <si>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</si>
  <si>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</si>
  <si>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</si>
  <si>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</si>
  <si>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</si>
  <si>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</si>
  <si>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</si>
  <si>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</si>
  <si>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</si>
  <si>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</si>
  <si>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</si>
  <si>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</si>
  <si>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</si>
  <si>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</si>
  <si>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</si>
  <si>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</si>
  <si>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</si>
  <si>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</si>
  <si>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</si>
  <si>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</si>
  <si>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</si>
  <si>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</si>
  <si>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</si>
  <si>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</si>
  <si>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</si>
  <si>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</si>
  <si>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</si>
  <si>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</si>
  <si>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</si>
  <si>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</si>
  <si>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</si>
  <si>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</si>
  <si>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</si>
  <si>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</si>
  <si>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</si>
  <si>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</si>
  <si>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</si>
  <si>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</si>
  <si>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</si>
  <si>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</si>
  <si>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</si>
  <si>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</si>
  <si>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</si>
  <si>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</si>
  <si>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</si>
  <si>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</si>
  <si>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Fox Corp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</si>
  <si>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</si>
  <si>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</si>
  <si>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</si>
  <si>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</si>
  <si>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</si>
  <si>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</si>
  <si>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</si>
  <si>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</si>
  <si>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</si>
  <si>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</si>
  <si>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</si>
  <si>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</si>
  <si>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</si>
  <si>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</si>
  <si>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</si>
  <si>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</si>
  <si>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</si>
  <si>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</si>
  <si>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</si>
  <si>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</si>
  <si>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</si>
  <si>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</si>
  <si>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</si>
  <si>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</si>
  <si>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</si>
  <si>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</si>
  <si>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</si>
  <si>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</si>
  <si>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</si>
  <si>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</si>
  <si>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</si>
  <si>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</si>
  <si>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</si>
  <si>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</si>
  <si>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</si>
  <si>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</si>
  <si>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</si>
  <si>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</si>
  <si>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</si>
  <si>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</si>
  <si>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</si>
  <si>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</si>
  <si>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</si>
  <si>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</si>
  <si>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</si>
  <si>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</si>
  <si>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</si>
  <si>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</si>
  <si>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</si>
  <si>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</si>
  <si>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</si>
  <si>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</si>
  <si>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</si>
  <si>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</si>
  <si>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</si>
  <si>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</si>
  <si>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</si>
  <si>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</si>
  <si>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</si>
  <si>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</si>
  <si>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</si>
  <si>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</si>
  <si>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</si>
  <si>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</si>
  <si>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</si>
  <si>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</si>
  <si>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</si>
  <si>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</si>
  <si>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</si>
  <si>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</si>
  <si>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</si>
  <si>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</si>
  <si>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</si>
  <si>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</si>
  <si>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</si>
  <si>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</si>
  <si>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</si>
  <si>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</si>
  <si>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</si>
  <si>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</si>
  <si>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</si>
  <si>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</si>
  <si>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</si>
  <si>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</si>
  <si>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</si>
  <si>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</si>
  <si>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</si>
  <si>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</si>
  <si>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</si>
  <si>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</si>
  <si>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</si>
  <si>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</si>
  <si>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</si>
  <si>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</si>
  <si>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</si>
  <si>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</si>
  <si>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</si>
  <si>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</si>
  <si>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</si>
  <si>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</si>
  <si>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</si>
  <si>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</si>
  <si>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</si>
  <si>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</si>
  <si>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</si>
  <si>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</si>
  <si>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</si>
  <si>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</si>
  <si>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</si>
  <si>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</si>
  <si>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</si>
  <si>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</si>
  <si>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</si>
  <si>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</si>
  <si>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</si>
  <si>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</si>
  <si>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</si>
  <si>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</si>
  <si>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</si>
  <si>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</si>
  <si>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</si>
  <si>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</si>
  <si>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</si>
  <si>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</si>
  <si>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</si>
  <si>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</si>
  <si>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</si>
  <si>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</si>
  <si>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</si>
  <si>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</si>
  <si>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</si>
  <si>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</si>
  <si>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</si>
  <si>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</si>
  <si>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</si>
  <si>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</si>
  <si>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</si>
  <si>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</si>
  <si>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</si>
  <si>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</si>
  <si>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</si>
  <si>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</si>
  <si>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</si>
  <si>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</si>
  <si>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</si>
  <si>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</si>
  <si>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</si>
  <si>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</si>
  <si>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</si>
  <si>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</si>
  <si>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</si>
  <si>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</si>
  <si>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</si>
  <si>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</si>
  <si>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</si>
  <si>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</si>
  <si>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</si>
  <si>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</si>
  <si>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</si>
  <si>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</si>
  <si>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</si>
  <si>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</si>
  <si>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</si>
  <si>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</si>
  <si>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</si>
  <si>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</si>
  <si>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</si>
  <si>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</si>
  <si>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</si>
  <si>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</si>
  <si>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</si>
  <si>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</si>
  <si>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</si>
  <si>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</si>
  <si>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</si>
  <si>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</si>
  <si>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</si>
  <si>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</si>
  <si>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</si>
  <si>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</si>
  <si>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</si>
  <si>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</si>
  <si>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</si>
  <si>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</si>
  <si>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</si>
  <si>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</si>
  <si>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</si>
  <si>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</si>
  <si>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</si>
  <si>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</si>
  <si>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</si>
  <si>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</si>
  <si>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</si>
  <si>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</si>
  <si>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</si>
  <si>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</si>
  <si>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</si>
  <si>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</si>
  <si>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</si>
  <si>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</si>
  <si>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</si>
  <si>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</si>
  <si>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</si>
  <si>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</si>
  <si>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</si>
  <si>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</si>
  <si>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</si>
  <si>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</si>
  <si>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</si>
  <si>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</si>
  <si>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</si>
  <si>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</si>
  <si>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</si>
  <si>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</si>
  <si>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</si>
  <si>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</si>
  <si>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</si>
  <si>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</si>
  <si>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</si>
  <si>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</si>
  <si>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</si>
  <si>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</si>
  <si>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</si>
  <si>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</si>
  <si>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</si>
  <si>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</si>
  <si>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</si>
  <si>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</si>
  <si>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</si>
  <si>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</si>
  <si>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</si>
  <si>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</si>
  <si>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</si>
  <si>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</si>
  <si>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</si>
  <si>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</si>
  <si>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</si>
  <si>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</si>
  <si>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</si>
  <si>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</si>
  <si>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</si>
  <si>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</si>
  <si>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</si>
  <si>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</si>
  <si>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</si>
  <si>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</si>
  <si>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</si>
  <si>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</si>
  <si>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</si>
  <si>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</si>
  <si>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</si>
  <si>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</si>
  <si>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</si>
  <si>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</si>
  <si>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</si>
  <si>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</si>
  <si>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</si>
  <si>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</si>
  <si>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</si>
  <si>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</si>
  <si>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</si>
  <si>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</si>
  <si>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</si>
  <si>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</si>
  <si>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</si>
  <si>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</si>
  <si>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</si>
  <si>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</si>
  <si>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</si>
  <si>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</si>
  <si>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</si>
  <si>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</si>
  <si>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</si>
  <si>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</si>
  <si>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</si>
  <si>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</si>
  <si>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</si>
  <si>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</si>
  <si>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</si>
  <si>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</si>
  <si>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</si>
  <si>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</si>
  <si>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</si>
  <si>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</si>
  <si>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</si>
  <si>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</si>
  <si>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</si>
  <si>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</si>
  <si>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</si>
  <si>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</si>
  <si>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</si>
  <si>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</si>
  <si>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</si>
  <si>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</si>
  <si>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</si>
  <si>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</si>
  <si>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</si>
  <si>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</si>
  <si>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</si>
  <si>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</si>
  <si>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</si>
  <si>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</si>
  <si>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</si>
  <si>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</si>
  <si>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</si>
  <si>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</si>
  <si>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</si>
  <si>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</si>
  <si>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</si>
  <si>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</si>
  <si>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</si>
  <si>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</si>
  <si>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</si>
  <si>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</si>
  <si>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</si>
  <si>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</si>
  <si>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</si>
  <si>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</si>
  <si>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</si>
  <si>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</si>
  <si>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</si>
  <si>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</si>
  <si>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</si>
  <si>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</si>
  <si>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</si>
  <si>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</si>
  <si>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</si>
  <si>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</si>
  <si>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</si>
  <si>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</si>
  <si>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</si>
  <si>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</si>
  <si>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</si>
  <si>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</si>
  <si>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</si>
  <si>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</si>
  <si>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</si>
  <si>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</si>
  <si>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</si>
  <si>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</si>
  <si>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</si>
  <si>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</si>
  <si>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</si>
  <si>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</si>
  <si>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</si>
  <si>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</si>
  <si>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</si>
  <si>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</si>
  <si>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</si>
  <si>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</si>
  <si>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</si>
  <si>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</si>
  <si>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</si>
  <si>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</si>
  <si>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</si>
  <si>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</si>
  <si>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</si>
  <si>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</si>
  <si>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</si>
  <si>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</si>
  <si>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</si>
  <si>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</si>
  <si>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</si>
  <si>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</si>
  <si>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</si>
  <si>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</si>
  <si>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</si>
  <si>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</si>
  <si>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</si>
  <si>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</si>
  <si>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</si>
  <si>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</si>
  <si>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</si>
  <si>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</si>
  <si>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</si>
  <si>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Invalid Security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</si>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</sst>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43574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Piyasadaki Analist Öneri Durumuna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21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A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Health Care</v>
      </c>
      <c r="D4" s="55"/>
      <c r="E4" s="56" t="str">
        <f>IF(ISERROR((VLOOKUP(2,$AC$45:$AD$80,2,FALSE)))=TRUE," ",((VLOOKUP(2,$AC$45:$AD$80,2,FALSE))))</f>
        <v>ABMD UW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Health Care</v>
      </c>
      <c r="G4" s="55"/>
      <c r="H4" s="56" t="str">
        <f>IF(ISERROR((VLOOKUP(3,$AC$45:$AD$80,2,FALSE)))=TRUE," ",((VLOOKUP(3,$AC$45:$AD$80,2,FALSE))))</f>
        <v>AIZ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Financials</v>
      </c>
      <c r="J4" s="55"/>
      <c r="K4" s="56" t="str">
        <f>IF(ISERROR((VLOOKUP(4,$AC$45:$AD$80,2,FALSE)))=TRUE," ",((VLOOKUP(4,$AC$45:$AD$80,2,FALSE))))</f>
        <v>AME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AMZN UW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CRM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76.17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88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15.531048969410532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256.56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415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61.755534767695664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93.23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126.5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35.685938002788788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86.49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90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4.058272632674309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1861.69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2100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12.800734816215375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155.99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184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17.95627924866978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AL</v>
      </c>
      <c r="C7" s="59" t="str">
        <f>VLOOKUP($AB$2,$AC$2:$AJ$37,7,FALSE)</f>
        <v>SAT</v>
      </c>
      <c r="D7" s="60" t="str">
        <f>VLOOKUP($AB$2,$AC$2:$AJ$37,8,FALSE)</f>
        <v>Toplam</v>
      </c>
      <c r="E7" s="61" t="str">
        <f>VLOOKUP($AB$2,$AC$2:$AJ$37,6,FALSE)</f>
        <v>AL</v>
      </c>
      <c r="F7" s="59" t="str">
        <f>VLOOKUP($AB$2,$AC$2:$AJ$37,7,FALSE)</f>
        <v>SAT</v>
      </c>
      <c r="G7" s="60" t="str">
        <f>VLOOKUP($AB$2,$AC$2:$AJ$37,8,FALSE)</f>
        <v>Toplam</v>
      </c>
      <c r="H7" s="61" t="str">
        <f>VLOOKUP($AB$2,$AC$2:$AJ$37,6,FALSE)</f>
        <v>AL</v>
      </c>
      <c r="I7" s="59" t="str">
        <f>VLOOKUP($AB$2,$AC$2:$AJ$37,7,FALSE)</f>
        <v>SAT</v>
      </c>
      <c r="J7" s="60" t="str">
        <f>VLOOKUP($AB$2,$AC$2:$AJ$37,8,FALSE)</f>
        <v>Toplam</v>
      </c>
      <c r="K7" s="61" t="str">
        <f>VLOOKUP($AB$2,$AC$2:$AJ$37,6,FALSE)</f>
        <v>AL</v>
      </c>
      <c r="L7" s="59" t="str">
        <f>VLOOKUP($AB$2,$AC$2:$AJ$37,7,FALSE)</f>
        <v>SAT</v>
      </c>
      <c r="M7" s="60" t="str">
        <f>VLOOKUP($AB$2,$AC$2:$AJ$37,8,FALSE)</f>
        <v>Toplam</v>
      </c>
      <c r="N7" s="61" t="str">
        <f>VLOOKUP($AB$2,$AC$2:$AJ$37,6,FALSE)</f>
        <v>AL</v>
      </c>
      <c r="O7" s="59" t="str">
        <f>VLOOKUP($AB$2,$AC$2:$AJ$37,7,FALSE)</f>
        <v>SAT</v>
      </c>
      <c r="P7" s="60" t="str">
        <f>VLOOKUP($AB$2,$AC$2:$AJ$37,8,FALSE)</f>
        <v>Toplam</v>
      </c>
      <c r="Q7" s="61" t="str">
        <f>VLOOKUP($AB$2,$AC$2:$AJ$37,6,FALSE)</f>
        <v>AL</v>
      </c>
      <c r="R7" s="59" t="str">
        <f>VLOOKUP($AB$2,$AC$2:$AJ$37,7,FALSE)</f>
        <v>SAT</v>
      </c>
      <c r="S7" s="62" t="str">
        <f>VLOOKUP($AB$2,$AC$2:$AJ$37,8,FALSE)</f>
        <v>Toplam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13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14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10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10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4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0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4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15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16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48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1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50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43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0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46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CXO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Energy</v>
      </c>
      <c r="D9" s="77"/>
      <c r="E9" s="61" t="str">
        <f>IF(ISERROR((VLOOKUP(8,$AC$45:$AD$80,2,FALSE)))=TRUE," ",((VLOOKUP(8,$AC$45:$AD$80,2,FALSE))))</f>
        <v>DHR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Health Care</v>
      </c>
      <c r="G9" s="77"/>
      <c r="H9" s="61" t="str">
        <f>IF(ISERROR((VLOOKUP(9,$AC$45:$AD$80,2,FALSE)))=TRUE," ",((VLOOKUP(9,$AC$45:$AD$80,2,FALSE))))</f>
        <v>EQIX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Real Estate</v>
      </c>
      <c r="J9" s="77"/>
      <c r="K9" s="61" t="str">
        <f>IF(ISERROR((VLOOKUP(10,$AC$45:$AD$80,2,FALSE)))=TRUE," ",((VLOOKUP(10,$AC$45:$AD$80,2,FALSE))))</f>
        <v>GOOGL UW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Communication Services</v>
      </c>
      <c r="M9" s="77"/>
      <c r="N9" s="61" t="str">
        <f>IF(ISERROR((VLOOKUP(11,$AC$45:$AD$80,2,FALSE)))=TRUE," ",((VLOOKUP(11,$AC$45:$AD$80,2,FALSE))))</f>
        <v>HRS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JEF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Financials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116.96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150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28.248974008207938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126.77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139.5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10.041807998737884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446.44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498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11.549144341904839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1241.47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1350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8.7420557887021069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165.65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183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10.473890733474178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20.16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32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58.73015873015872</v>
      </c>
      <c r="T11" s="46"/>
      <c r="U11" s="46"/>
      <c r="W11" s="42" t="s">
        <v>143</v>
      </c>
      <c r="X11" s="42">
        <v>2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AL</v>
      </c>
      <c r="C12" s="59" t="str">
        <f>VLOOKUP($AB$2,$AC$2:$AJ$37,7,FALSE)</f>
        <v>SAT</v>
      </c>
      <c r="D12" s="60" t="str">
        <f>VLOOKUP($AB$2,$AC$2:$AJ$37,8,FALSE)</f>
        <v>Toplam</v>
      </c>
      <c r="E12" s="61" t="str">
        <f>VLOOKUP($AB$2,$AC$2:$AJ$37,6,FALSE)</f>
        <v>AL</v>
      </c>
      <c r="F12" s="59" t="str">
        <f>VLOOKUP($AB$2,$AC$2:$AJ$37,7,FALSE)</f>
        <v>SAT</v>
      </c>
      <c r="G12" s="60" t="str">
        <f>VLOOKUP($AB$2,$AC$2:$AJ$37,8,FALSE)</f>
        <v>Toplam</v>
      </c>
      <c r="H12" s="61" t="str">
        <f>VLOOKUP($AB$2,$AC$2:$AJ$37,6,FALSE)</f>
        <v>AL</v>
      </c>
      <c r="I12" s="59" t="str">
        <f>VLOOKUP($AB$2,$AC$2:$AJ$37,7,FALSE)</f>
        <v>SAT</v>
      </c>
      <c r="J12" s="60" t="str">
        <f>VLOOKUP($AB$2,$AC$2:$AJ$37,8,FALSE)</f>
        <v>Toplam</v>
      </c>
      <c r="K12" s="61" t="str">
        <f>VLOOKUP($AB$2,$AC$2:$AJ$37,6,FALSE)</f>
        <v>AL</v>
      </c>
      <c r="L12" s="59" t="str">
        <f>VLOOKUP($AB$2,$AC$2:$AJ$37,7,FALSE)</f>
        <v>SAT</v>
      </c>
      <c r="M12" s="60" t="str">
        <f>VLOOKUP($AB$2,$AC$2:$AJ$37,8,FALSE)</f>
        <v>Toplam</v>
      </c>
      <c r="N12" s="61" t="str">
        <f>VLOOKUP($AB$2,$AC$2:$AJ$37,6,FALSE)</f>
        <v>AL</v>
      </c>
      <c r="O12" s="59" t="str">
        <f>VLOOKUP($AB$2,$AC$2:$AJ$37,7,FALSE)</f>
        <v>SAT</v>
      </c>
      <c r="P12" s="60" t="str">
        <f>VLOOKUP($AB$2,$AC$2:$AJ$37,8,FALSE)</f>
        <v>Toplam</v>
      </c>
      <c r="Q12" s="61" t="str">
        <f>VLOOKUP($AB$2,$AC$2:$AJ$37,6,FALSE)</f>
        <v>AL</v>
      </c>
      <c r="R12" s="59" t="str">
        <f>VLOOKUP($AB$2,$AC$2:$AJ$37,7,FALSE)</f>
        <v>SAT</v>
      </c>
      <c r="S12" s="62" t="str">
        <f>VLOOKUP($AB$2,$AC$2:$AJ$37,8,FALSE)</f>
        <v>Toplam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34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38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16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17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24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27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39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42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13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14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KEYS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Information Technology</v>
      </c>
      <c r="D14" s="77"/>
      <c r="E14" s="61" t="str">
        <f>IF(ISERROR((VLOOKUP(14,$AC$45:$AD$80,2,FALSE)))=TRUE," ",((VLOOKUP(14,$AC$45:$AD$80,2,FALSE))))</f>
        <v>LKQ UW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MA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Information Technology</v>
      </c>
      <c r="J14" s="77"/>
      <c r="K14" s="61" t="str">
        <f>IF(ISERROR((VLOOKUP(16,$AC$45:$AD$80,2,FALSE)))=TRUE," ",((VLOOKUP(16,$AC$45:$AD$80,2,FALSE))))</f>
        <v>MPC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MSFT UW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Information Technology</v>
      </c>
      <c r="P14" s="77"/>
      <c r="Q14" s="61" t="str">
        <f>IF(ISERROR((VLOOKUP(18,$AC$45:$AD$80,2,FALSE)))=TRUE," ",((VLOOKUP(18,$AC$45:$AD$80,2,FALSE))))</f>
        <v>NCLH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89.84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93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3.5173642030275953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30.78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38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23.456790123456784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240.89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250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3.7818091244966601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59.81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90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50.476508944992474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123.37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130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5.3740779768177038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56.92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68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19.465917076598728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AL</v>
      </c>
      <c r="C17" s="59" t="str">
        <f>VLOOKUP($AB$2,$AC$2:$AJ$37,7,FALSE)</f>
        <v>SAT</v>
      </c>
      <c r="D17" s="60" t="str">
        <f>VLOOKUP($AB$2,$AC$2:$AJ$37,8,FALSE)</f>
        <v>Toplam</v>
      </c>
      <c r="E17" s="61" t="str">
        <f>VLOOKUP($AB$2,$AC$2:$AJ$37,6,FALSE)</f>
        <v>AL</v>
      </c>
      <c r="F17" s="59" t="str">
        <f>VLOOKUP($AB$2,$AC$2:$AJ$37,7,FALSE)</f>
        <v>SAT</v>
      </c>
      <c r="G17" s="60" t="str">
        <f>VLOOKUP($AB$2,$AC$2:$AJ$37,8,FALSE)</f>
        <v>Toplam</v>
      </c>
      <c r="H17" s="61" t="str">
        <f>VLOOKUP($AB$2,$AC$2:$AJ$37,6,FALSE)</f>
        <v>AL</v>
      </c>
      <c r="I17" s="59" t="str">
        <f>VLOOKUP($AB$2,$AC$2:$AJ$37,7,FALSE)</f>
        <v>SAT</v>
      </c>
      <c r="J17" s="60" t="str">
        <f>VLOOKUP($AB$2,$AC$2:$AJ$37,8,FALSE)</f>
        <v>Toplam</v>
      </c>
      <c r="K17" s="61" t="str">
        <f>VLOOKUP($AB$2,$AC$2:$AJ$37,6,FALSE)</f>
        <v>AL</v>
      </c>
      <c r="L17" s="59" t="str">
        <f>VLOOKUP($AB$2,$AC$2:$AJ$37,7,FALSE)</f>
        <v>SAT</v>
      </c>
      <c r="M17" s="60" t="str">
        <f>VLOOKUP($AB$2,$AC$2:$AJ$37,8,FALSE)</f>
        <v>Toplam</v>
      </c>
      <c r="N17" s="61" t="str">
        <f>VLOOKUP($AB$2,$AC$2:$AJ$37,6,FALSE)</f>
        <v>AL</v>
      </c>
      <c r="O17" s="59" t="str">
        <f>VLOOKUP($AB$2,$AC$2:$AJ$37,7,FALSE)</f>
        <v>SAT</v>
      </c>
      <c r="P17" s="60" t="str">
        <f>VLOOKUP($AB$2,$AC$2:$AJ$37,8,FALSE)</f>
        <v>Toplam</v>
      </c>
      <c r="Q17" s="61" t="str">
        <f>VLOOKUP($AB$2,$AC$2:$AJ$37,6,FALSE)</f>
        <v>AL</v>
      </c>
      <c r="R17" s="59" t="str">
        <f>VLOOKUP($AB$2,$AC$2:$AJ$37,7,FALSE)</f>
        <v>SAT</v>
      </c>
      <c r="S17" s="62" t="str">
        <f>VLOOKUP($AB$2,$AC$2:$AJ$37,8,FALSE)</f>
        <v>Toplam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9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10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15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16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42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0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46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20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0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20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34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2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38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20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0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22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AL</v>
      </c>
      <c r="C22" s="59" t="str">
        <f>VLOOKUP($AB$2,$AC$2:$AJ$37,7,FALSE)</f>
        <v>SAT</v>
      </c>
      <c r="D22" s="60" t="str">
        <f>VLOOKUP($AB$2,$AC$2:$AJ$37,8,FALSE)</f>
        <v>Toplam</v>
      </c>
      <c r="E22" s="61" t="str">
        <f>VLOOKUP($AB$2,$AC$2:$AJ$37,6,FALSE)</f>
        <v>AL</v>
      </c>
      <c r="F22" s="59" t="str">
        <f>VLOOKUP($AB$2,$AC$2:$AJ$37,7,FALSE)</f>
        <v>SAT</v>
      </c>
      <c r="G22" s="60" t="str">
        <f>VLOOKUP($AB$2,$AC$2:$AJ$37,8,FALSE)</f>
        <v>Toplam</v>
      </c>
      <c r="H22" s="61" t="str">
        <f>VLOOKUP($AB$2,$AC$2:$AJ$37,6,FALSE)</f>
        <v>AL</v>
      </c>
      <c r="I22" s="59" t="str">
        <f>VLOOKUP($AB$2,$AC$2:$AJ$37,7,FALSE)</f>
        <v>SAT</v>
      </c>
      <c r="J22" s="60" t="str">
        <f>VLOOKUP($AB$2,$AC$2:$AJ$37,8,FALSE)</f>
        <v>Toplam</v>
      </c>
      <c r="K22" s="61" t="str">
        <f>VLOOKUP($AB$2,$AC$2:$AJ$37,6,FALSE)</f>
        <v>AL</v>
      </c>
      <c r="L22" s="59" t="str">
        <f>VLOOKUP($AB$2,$AC$2:$AJ$37,7,FALSE)</f>
        <v>SAT</v>
      </c>
      <c r="M22" s="60" t="str">
        <f>VLOOKUP($AB$2,$AC$2:$AJ$37,8,FALSE)</f>
        <v>Toplam</v>
      </c>
      <c r="N22" s="61" t="str">
        <f>VLOOKUP($AB$2,$AC$2:$AJ$37,6,FALSE)</f>
        <v>AL</v>
      </c>
      <c r="O22" s="59" t="str">
        <f>VLOOKUP($AB$2,$AC$2:$AJ$37,7,FALSE)</f>
        <v>SAT</v>
      </c>
      <c r="P22" s="60" t="str">
        <f>VLOOKUP($AB$2,$AC$2:$AJ$37,8,FALSE)</f>
        <v>Toplam</v>
      </c>
      <c r="Q22" s="61" t="str">
        <f>VLOOKUP($AB$2,$AC$2:$AJ$37,6,FALSE)</f>
        <v>AL</v>
      </c>
      <c r="R22" s="59" t="str">
        <f>VLOOKUP($AB$2,$AC$2:$AJ$37,7,FALSE)</f>
        <v>SAT</v>
      </c>
      <c r="S22" s="62" t="str">
        <f>VLOOKUP($AB$2,$AC$2:$AJ$37,8,FALSE)</f>
        <v>Toplam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AL</v>
      </c>
      <c r="C27" s="59" t="str">
        <f>VLOOKUP($AB$2,$AC$2:$AJ$37,7,FALSE)</f>
        <v>SAT</v>
      </c>
      <c r="D27" s="60" t="str">
        <f>VLOOKUP($AB$2,$AC$2:$AJ$37,8,FALSE)</f>
        <v>Toplam</v>
      </c>
      <c r="E27" s="61" t="str">
        <f>VLOOKUP($AB$2,$AC$2:$AJ$37,6,FALSE)</f>
        <v>AL</v>
      </c>
      <c r="F27" s="59" t="str">
        <f>VLOOKUP($AB$2,$AC$2:$AJ$37,7,FALSE)</f>
        <v>SAT</v>
      </c>
      <c r="G27" s="60" t="str">
        <f>VLOOKUP($AB$2,$AC$2:$AJ$37,8,FALSE)</f>
        <v>Toplam</v>
      </c>
      <c r="H27" s="61" t="str">
        <f>VLOOKUP($AB$2,$AC$2:$AJ$37,6,FALSE)</f>
        <v>AL</v>
      </c>
      <c r="I27" s="59" t="str">
        <f>VLOOKUP($AB$2,$AC$2:$AJ$37,7,FALSE)</f>
        <v>SAT</v>
      </c>
      <c r="J27" s="60" t="str">
        <f>VLOOKUP($AB$2,$AC$2:$AJ$37,8,FALSE)</f>
        <v>Toplam</v>
      </c>
      <c r="K27" s="61" t="str">
        <f>VLOOKUP($AB$2,$AC$2:$AJ$37,6,FALSE)</f>
        <v>AL</v>
      </c>
      <c r="L27" s="59" t="str">
        <f>VLOOKUP($AB$2,$AC$2:$AJ$37,7,FALSE)</f>
        <v>SAT</v>
      </c>
      <c r="M27" s="60" t="str">
        <f>VLOOKUP($AB$2,$AC$2:$AJ$37,8,FALSE)</f>
        <v>Toplam</v>
      </c>
      <c r="N27" s="61" t="str">
        <f>VLOOKUP($AB$2,$AC$2:$AJ$37,6,FALSE)</f>
        <v>AL</v>
      </c>
      <c r="O27" s="59" t="str">
        <f>VLOOKUP($AB$2,$AC$2:$AJ$37,7,FALSE)</f>
        <v>SAT</v>
      </c>
      <c r="P27" s="60" t="str">
        <f>VLOOKUP($AB$2,$AC$2:$AJ$37,8,FALSE)</f>
        <v>Toplam</v>
      </c>
      <c r="Q27" s="61" t="str">
        <f>VLOOKUP($AB$2,$AC$2:$AJ$37,6,FALSE)</f>
        <v>AL</v>
      </c>
      <c r="R27" s="59" t="str">
        <f>VLOOKUP($AB$2,$AC$2:$AJ$37,7,FALSE)</f>
        <v>SAT</v>
      </c>
      <c r="S27" s="62" t="str">
        <f>VLOOKUP($AB$2,$AC$2:$AJ$37,8,FALSE)</f>
        <v>Toplam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AL</v>
      </c>
      <c r="C32" s="59" t="str">
        <f>VLOOKUP($AB$2,$AC$2:$AJ$37,7,FALSE)</f>
        <v>SAT</v>
      </c>
      <c r="D32" s="60" t="str">
        <f>VLOOKUP($AB$2,$AC$2:$AJ$37,8,FALSE)</f>
        <v>Toplam</v>
      </c>
      <c r="E32" s="61" t="str">
        <f>VLOOKUP($AB$2,$AC$2:$AJ$37,6,FALSE)</f>
        <v>AL</v>
      </c>
      <c r="F32" s="59" t="str">
        <f>VLOOKUP($AB$2,$AC$2:$AJ$37,7,FALSE)</f>
        <v>SAT</v>
      </c>
      <c r="G32" s="60" t="str">
        <f>VLOOKUP($AB$2,$AC$2:$AJ$37,8,FALSE)</f>
        <v>Toplam</v>
      </c>
      <c r="H32" s="61" t="str">
        <f>VLOOKUP($AB$2,$AC$2:$AJ$37,6,FALSE)</f>
        <v>AL</v>
      </c>
      <c r="I32" s="59" t="str">
        <f>VLOOKUP($AB$2,$AC$2:$AJ$37,7,FALSE)</f>
        <v>SAT</v>
      </c>
      <c r="J32" s="60" t="str">
        <f>VLOOKUP($AB$2,$AC$2:$AJ$37,8,FALSE)</f>
        <v>Toplam</v>
      </c>
      <c r="K32" s="61" t="str">
        <f>VLOOKUP($AB$2,$AC$2:$AJ$37,6,FALSE)</f>
        <v>AL</v>
      </c>
      <c r="L32" s="59" t="str">
        <f>VLOOKUP($AB$2,$AC$2:$AJ$37,7,FALSE)</f>
        <v>SAT</v>
      </c>
      <c r="M32" s="60" t="str">
        <f>VLOOKUP($AB$2,$AC$2:$AJ$37,8,FALSE)</f>
        <v>Toplam</v>
      </c>
      <c r="N32" s="61" t="str">
        <f>VLOOKUP($AB$2,$AC$2:$AJ$37,6,FALSE)</f>
        <v>AL</v>
      </c>
      <c r="O32" s="59" t="str">
        <f>VLOOKUP($AB$2,$AC$2:$AJ$37,7,FALSE)</f>
        <v>SAT</v>
      </c>
      <c r="P32" s="60" t="str">
        <f>VLOOKUP($AB$2,$AC$2:$AJ$37,8,FALSE)</f>
        <v>Toplam</v>
      </c>
      <c r="Q32" s="61" t="str">
        <f>VLOOKUP($AB$2,$AC$2:$AJ$37,6,FALSE)</f>
        <v>AL</v>
      </c>
      <c r="R32" s="59" t="str">
        <f>VLOOKUP($AB$2,$AC$2:$AJ$37,7,FALSE)</f>
        <v>SAT</v>
      </c>
      <c r="S32" s="62" t="str">
        <f>VLOOKUP($AB$2,$AC$2:$AJ$37,8,FALSE)</f>
        <v>Toplam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-30</v>
      </c>
      <c r="I38" s="176"/>
      <c r="J38" s="176"/>
      <c r="K38" s="86"/>
      <c r="L38" s="86"/>
      <c r="M38" s="176">
        <v>300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100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0.61755534767695663</v>
      </c>
      <c r="AM39" s="94">
        <f t="shared" ca="1" si="6"/>
        <v>100</v>
      </c>
      <c r="AN39" s="94">
        <f t="shared" ca="1" si="6"/>
        <v>38.847196419224538</v>
      </c>
      <c r="AO39" s="94">
        <f t="shared" ca="1" si="6"/>
        <v>42.019253149184443</v>
      </c>
      <c r="AP39" s="94">
        <f t="shared" ca="1" si="6"/>
        <v>3.649891322521317</v>
      </c>
      <c r="AQ39" s="94">
        <f t="shared" ca="1" si="6"/>
        <v>349.99999999999994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84.21052631578948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3.5173642030275953E-2</v>
      </c>
      <c r="AM40" s="95">
        <f t="shared" ca="1" si="7"/>
        <v>84.21052631578948</v>
      </c>
      <c r="AN40" s="95">
        <f t="shared" ca="1" si="7"/>
        <v>-81.95359729477461</v>
      </c>
      <c r="AO40" s="95">
        <f t="shared" ca="1" si="7"/>
        <v>-219.2811979114307</v>
      </c>
      <c r="AP40" s="95">
        <f t="shared" ca="1" si="7"/>
        <v>0</v>
      </c>
      <c r="AQ40" s="95">
        <f t="shared" ca="1" si="7"/>
        <v>-20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-30</v>
      </c>
      <c r="C41" s="176"/>
      <c r="D41" s="176"/>
      <c r="E41" s="176">
        <v>200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15.78947368421052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0.58238170564668068</v>
      </c>
      <c r="AM41" s="95">
        <f t="shared" ca="1" si="8"/>
        <v>15.78947368421052</v>
      </c>
      <c r="AN41" s="95">
        <f t="shared" ca="1" si="8"/>
        <v>120.80079371399916</v>
      </c>
      <c r="AO41" s="95">
        <f t="shared" ca="1" si="8"/>
        <v>261.30045106061516</v>
      </c>
      <c r="AP41" s="95">
        <f t="shared" ca="1" si="8"/>
        <v>3.649891322521317</v>
      </c>
      <c r="AQ41" s="95">
        <f t="shared" ca="1" si="8"/>
        <v>369.99999999999994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0.92879256965944235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0.45112781954887199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1.6177269601296687E-2</v>
      </c>
      <c r="AM43" s="116">
        <f t="shared" ca="1" si="10"/>
        <v>0.43859649122806998</v>
      </c>
      <c r="AN43" s="116">
        <f t="shared" ca="1" si="10"/>
        <v>3.3555776031666431</v>
      </c>
      <c r="AO43" s="116">
        <f t="shared" ca="1" si="10"/>
        <v>7.2583458627948652</v>
      </c>
      <c r="AP43" s="116">
        <f t="shared" ca="1" si="10"/>
        <v>0.10138587007003658</v>
      </c>
      <c r="AQ43" s="116">
        <f t="shared" ca="1" si="10"/>
        <v>10.277777777777777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SAT Önerilerinin Yuzdesi Toplama Gore Fazla</v>
      </c>
      <c r="C44" s="118"/>
      <c r="D44" s="118"/>
      <c r="E44" s="118"/>
      <c r="S44" s="119" t="str">
        <f>VLOOKUP($AB$2,$AC$2:$AJ$37,5,FALSE)</f>
        <v>AL Önerilerinin Yuzdesi Toplama Gore Fazla</v>
      </c>
      <c r="V44" s="46"/>
      <c r="W44" s="46"/>
      <c r="X44" s="46"/>
      <c r="Y44" s="95"/>
      <c r="AB44" s="120" t="s">
        <v>174</v>
      </c>
      <c r="AD44" s="42">
        <f>AB2</f>
        <v>21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43574.341394675925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 UN Equity</v>
      </c>
      <c r="AE45" s="127">
        <f ca="1">IF(ISERROR((HLOOKUP($AD$44,$AF$44:$BO$80,W45,FALSE)))=TRUE," ",((HLOOKUP($AD$44,$AF$44:$BO$80,W45,FALSE))))</f>
        <v>92.857142857142861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0.15531048969410532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92.857142857142861</v>
      </c>
      <c r="AN45" s="128">
        <f ca="1">IF(ISERROR(((VLOOKUP(AD45,'X2'!$B:$AZ,42,FALSE))))=TRUE," ",(((VLOOKUP(AD45,'X2'!$B:$AZ,42,FALSE)))))</f>
        <v>-41.577890121174988</v>
      </c>
      <c r="AO45" s="128">
        <f ca="1">IF(ISERROR(((VLOOKUP(AD45,'X2'!$B:$AZ,43,FALSE))))=TRUE," ",(((VLOOKUP(AD45,'X2'!$B:$AZ,43,FALSE)))))</f>
        <v>-54.074215305410767</v>
      </c>
      <c r="AP45" s="128">
        <f ca="1">IF(ISERROR(((VLOOKUP(AD45,'X2'!$B:$AZ,15,FALSE))))=TRUE," ",(((VLOOKUP(AD45,'X2'!$B:$AZ,15,FALSE)))))</f>
        <v>0.8717342785873704</v>
      </c>
      <c r="AQ45" s="128">
        <f ca="1">IF(ISERROR(((VLOOKUP(AD45,'X2'!$B:$AZ,14,FALSE))))=TRUE," ",(((VLOOKUP(AD45,'X2'!$B:$AZ,14,FALSE)))))</f>
        <v>9.9999999999999911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ABMD UW Equity</v>
      </c>
      <c r="AE46" s="127">
        <f t="shared" ref="AE46:AE80" ca="1" si="14">IF(ISERROR((HLOOKUP($AD$44,$AF$44:$BO$80,W46,FALSE)))=TRUE," ",((HLOOKUP($AD$44,$AF$44:$BO$80,W46,FALSE))))</f>
        <v>100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0.61755534767695663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100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>
        <f ca="1">IF(ISERROR(((VLOOKUP(AD46,'X2'!$B:$AZ,14,FALSE))))=TRUE," ",(((VLOOKUP(AD46,'X2'!$B:$AZ,14,FALSE)))))</f>
        <v>35.115843991915582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AIZ UN Equity</v>
      </c>
      <c r="AE47" s="127">
        <f t="shared" ca="1" si="14"/>
        <v>100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0.35685938002788786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100</v>
      </c>
      <c r="AN47" s="128">
        <f ca="1">IF(ISERROR(((VLOOKUP(AD47,'X2'!$B:$AZ,42,FALSE))))=TRUE," ",(((VLOOKUP(AD47,'X2'!$B:$AZ,42,FALSE)))))</f>
        <v>37.348031004521545</v>
      </c>
      <c r="AO47" s="128" t="str">
        <f ca="1">IF(ISERROR(((VLOOKUP(AD47,'X2'!$B:$AZ,43,FALSE))))=TRUE," ",(((VLOOKUP(AD47,'X2'!$B:$AZ,43,FALSE)))))</f>
        <v xml:space="preserve"> </v>
      </c>
      <c r="AP47" s="128">
        <f ca="1">IF(ISERROR(((VLOOKUP(AD47,'X2'!$B:$AZ,15,FALSE))))=TRUE," ",(((VLOOKUP(AD47,'X2'!$B:$AZ,15,FALSE)))))</f>
        <v>2.6761771961814866</v>
      </c>
      <c r="AQ47" s="128">
        <f ca="1">IF(ISERROR(((VLOOKUP(AD47,'X2'!$B:$AZ,14,FALSE))))=TRUE," ",(((VLOOKUP(AD47,'X2'!$B:$AZ,14,FALSE)))))</f>
        <v>7.6500000000000012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76.17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88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15.531048969410532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24185.183741730001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24.802995766851186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22.304538799414349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41.577890121174988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18.020884361734499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16.603875086745315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54.074215305410767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0.8717342785873704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9.9999999999999911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AME UN Equity</v>
      </c>
      <c r="AE48" s="127">
        <f t="shared" ca="1" si="14"/>
        <v>87.5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4.058272632674309E-2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87.5</v>
      </c>
      <c r="AN48" s="128">
        <f ca="1">IF(ISERROR(((VLOOKUP(AD48,'X2'!$B:$AZ,42,FALSE))))=TRUE," ",(((VLOOKUP(AD48,'X2'!$B:$AZ,42,FALSE)))))</f>
        <v>-21.869477933486301</v>
      </c>
      <c r="AO48" s="128">
        <f ca="1">IF(ISERROR(((VLOOKUP(AD48,'X2'!$B:$AZ,43,FALSE))))=TRUE," ",(((VLOOKUP(AD48,'X2'!$B:$AZ,43,FALSE)))))</f>
        <v>-33.343675672975223</v>
      </c>
      <c r="AP48" s="128">
        <f ca="1">IF(ISERROR(((VLOOKUP(AD48,'X2'!$B:$AZ,15,FALSE))))=TRUE," ",(((VLOOKUP(AD48,'X2'!$B:$AZ,15,FALSE)))))</f>
        <v>0.66250433576135981</v>
      </c>
      <c r="AQ48" s="128">
        <f ca="1">IF(ISERROR(((VLOOKUP(AD48,'X2'!$B:$AZ,14,FALSE))))=TRUE," ",(((VLOOKUP(AD48,'X2'!$B:$AZ,14,FALSE)))))</f>
        <v>23.205128205128197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34.369999999999997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42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22.199592668024447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15434.039184759999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13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6.1102222222222213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5.6390484003281376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-65.122262708688808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6.6991968565203868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6.6018346915831554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-42.723482481438715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1.1696246726796626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-32.4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AMZN UW Equity</v>
      </c>
      <c r="AE49" s="127">
        <f t="shared" ca="1" si="14"/>
        <v>94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0.12800734816215376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94</v>
      </c>
      <c r="AN49" s="128" t="str">
        <f ca="1">IF(ISERROR(((VLOOKUP(AD49,'X2'!$B:$AZ,42,FALSE))))=TRUE," ",(((VLOOKUP(AD49,'X2'!$B:$AZ,42,FALSE)))))</f>
        <v xml:space="preserve"> </v>
      </c>
      <c r="AO49" s="128">
        <f ca="1">IF(ISERROR(((VLOOKUP(AD49,'X2'!$B:$AZ,43,FALSE))))=TRUE," ",(((VLOOKUP(AD49,'X2'!$B:$AZ,43,FALSE)))))</f>
        <v>-87.344922725018463</v>
      </c>
      <c r="AP49" s="128">
        <f ca="1">IF(ISERROR(((VLOOKUP(AD49,'X2'!$B:$AZ,15,FALSE))))=TRUE," ",(((VLOOKUP(AD49,'X2'!$B:$AZ,15,FALSE)))))</f>
        <v>0</v>
      </c>
      <c r="AQ49" s="128">
        <f ca="1">IF(ISERROR(((VLOOKUP(AD49,'X2'!$B:$AZ,14,FALSE))))=TRUE," ",(((VLOOKUP(AD49,'X2'!$B:$AZ,14,FALSE)))))</f>
        <v>41.975308641975303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175.4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11.174458380843788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12570.941503600001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15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22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21.534683855125845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18.435989068740806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22.922050759286439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12.005988673902785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10.862805294619983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2.6483077503737684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0.13683010262257697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12.9047619047619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CRM UN Equity</v>
      </c>
      <c r="AE50" s="127">
        <f t="shared" ca="1" si="14"/>
        <v>93.478260869565219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0.17956279248669782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93.478260869565219</v>
      </c>
      <c r="AN50" s="128" t="str">
        <f ca="1">IF(ISERROR(((VLOOKUP(AD50,'X2'!$B:$AZ,42,FALSE))))=TRUE," ",(((VLOOKUP(AD50,'X2'!$B:$AZ,42,FALSE)))))</f>
        <v xml:space="preserve"> </v>
      </c>
      <c r="AO50" s="128">
        <f ca="1">IF(ISERROR(((VLOOKUP(AD50,'X2'!$B:$AZ,43,FALSE))))=TRUE," ",(((VLOOKUP(AD50,'X2'!$B:$AZ,43,FALSE)))))</f>
        <v>-219.2811979114307</v>
      </c>
      <c r="AP50" s="128">
        <f ca="1">IF(ISERROR(((VLOOKUP(AD50,'X2'!$B:$AZ,15,FALSE))))=TRUE," ",(((VLOOKUP(AD50,'X2'!$B:$AZ,15,FALSE)))))</f>
        <v>0</v>
      </c>
      <c r="AQ50" s="128">
        <f ca="1">IF(ISERROR(((VLOOKUP(AD50,'X2'!$B:$AZ,14,FALSE))))=TRUE," ",(((VLOOKUP(AD50,'X2'!$B:$AZ,14,FALSE)))))</f>
        <v>-17.837837837837839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203.86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200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-1.8934562935347898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961256.98080000002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3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46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17.823045987060674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15.740869430931975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1.7356641149429919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11.140461912387284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10.543596184895828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-4.7517373267424556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1.5083881094869027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-13.202688773150994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CXO UN Equity</v>
      </c>
      <c r="AE51" s="127">
        <f t="shared" ca="1" si="14"/>
        <v>89.473684210526315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0.28248974008207939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89.473684210526315</v>
      </c>
      <c r="AN51" s="128">
        <f ca="1">IF(ISERROR(((VLOOKUP(AD51,'X2'!$B:$AZ,42,FALSE))))=TRUE," ",(((VLOOKUP(AD51,'X2'!$B:$AZ,42,FALSE)))))</f>
        <v>-55.549615919418912</v>
      </c>
      <c r="AO51" s="128">
        <f ca="1">IF(ISERROR(((VLOOKUP(AD51,'X2'!$B:$AZ,43,FALSE))))=TRUE," ",(((VLOOKUP(AD51,'X2'!$B:$AZ,43,FALSE)))))</f>
        <v>28.319488574668618</v>
      </c>
      <c r="AP51" s="128">
        <f ca="1">IF(ISERROR(((VLOOKUP(AD51,'X2'!$B:$AZ,15,FALSE))))=TRUE," ",(((VLOOKUP(AD51,'X2'!$B:$AZ,15,FALSE)))))</f>
        <v>0.4274965800273598</v>
      </c>
      <c r="AQ51" s="128">
        <f ca="1">IF(ISERROR(((VLOOKUP(AD51,'X2'!$B:$AZ,14,FALSE))))=TRUE," ",(((VLOOKUP(AD51,'X2'!$B:$AZ,14,FALSE)))))</f>
        <v>-18.599999999999994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77.569999999999993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87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12.156761634652579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114661.23725283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6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8.9273794452756352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8.2293655845533618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-49.041657787867763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9.0028771656186617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8.4962007452771289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-23.027571403261181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5.5163078509733143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9.9999999999999911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DHR UN Equity</v>
      </c>
      <c r="AE52" s="127">
        <f t="shared" ca="1" si="14"/>
        <v>94.117647058823536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0.10041807998737884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94.117647058823536</v>
      </c>
      <c r="AN52" s="128">
        <f ca="1">IF(ISERROR(((VLOOKUP(AD52,'X2'!$B:$AZ,42,FALSE))))=TRUE," ",(((VLOOKUP(AD52,'X2'!$B:$AZ,42,FALSE)))))</f>
        <v>-51.383970067672394</v>
      </c>
      <c r="AO52" s="128">
        <f ca="1">IF(ISERROR(((VLOOKUP(AD52,'X2'!$B:$AZ,43,FALSE))))=TRUE," ",(((VLOOKUP(AD52,'X2'!$B:$AZ,43,FALSE)))))</f>
        <v>-67.270314199398712</v>
      </c>
      <c r="AP52" s="128">
        <f ca="1">IF(ISERROR(((VLOOKUP(AD52,'X2'!$B:$AZ,15,FALSE))))=TRUE," ",(((VLOOKUP(AD52,'X2'!$B:$AZ,15,FALSE)))))</f>
        <v>0.53482685177881217</v>
      </c>
      <c r="AQ52" s="128">
        <f ca="1">IF(ISERROR(((VLOOKUP(AD52,'X2'!$B:$AZ,14,FALSE))))=TRUE," ",(((VLOOKUP(AD52,'X2'!$B:$AZ,14,FALSE)))))</f>
        <v>2.0000000000000115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72.45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88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21.463077984817104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15293.462747850001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19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10.695305580159433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9.8759541984732824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-38.950165033534709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7.510193859281844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7.1477158409027846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-35.789653691058263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2.2180814354727394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0.72164948453608313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EQIX UW Equity</v>
      </c>
      <c r="AE53" s="127">
        <f t="shared" ca="1" si="14"/>
        <v>88.888888888888886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0.11549144341904838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88.888888888888886</v>
      </c>
      <c r="AN53" s="128" t="str">
        <f ca="1">IF(ISERROR(((VLOOKUP(AD53,'X2'!$B:$AZ,42,FALSE))))=TRUE," ",(((VLOOKUP(AD53,'X2'!$B:$AZ,42,FALSE)))))</f>
        <v xml:space="preserve"> </v>
      </c>
      <c r="AO53" s="128">
        <f ca="1">IF(ISERROR(((VLOOKUP(AD53,'X2'!$B:$AZ,43,FALSE))))=TRUE," ",(((VLOOKUP(AD53,'X2'!$B:$AZ,43,FALSE)))))</f>
        <v>-56.571887557091486</v>
      </c>
      <c r="AP53" s="128">
        <f ca="1">IF(ISERROR(((VLOOKUP(AD53,'X2'!$B:$AZ,15,FALSE))))=TRUE," ",(((VLOOKUP(AD53,'X2'!$B:$AZ,15,FALSE)))))</f>
        <v>2.2052235462772156</v>
      </c>
      <c r="AQ53" s="128">
        <f ca="1">IF(ISERROR(((VLOOKUP(AD53,'X2'!$B:$AZ,14,FALSE))))=TRUE," ",(((VLOOKUP(AD53,'X2'!$B:$AZ,14,FALSE)))))</f>
        <v>38.82400053393846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256.56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415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61.755534767695664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11567.21438736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10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10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34.287216049382721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35.115843991915582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GOOGL UW Equity</v>
      </c>
      <c r="AE54" s="127">
        <f t="shared" ca="1" si="14"/>
        <v>92.857142857142861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8.7420557887021078E-2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92.857142857142861</v>
      </c>
      <c r="AN54" s="128">
        <f ca="1">IF(ISERROR(((VLOOKUP(AD54,'X2'!$B:$AZ,42,FALSE))))=TRUE," ",(((VLOOKUP(AD54,'X2'!$B:$AZ,42,FALSE)))))</f>
        <v>-30.124137450728906</v>
      </c>
      <c r="AO54" s="128">
        <f ca="1">IF(ISERROR(((VLOOKUP(AD54,'X2'!$B:$AZ,43,FALSE))))=TRUE," ",(((VLOOKUP(AD54,'X2'!$B:$AZ,43,FALSE)))))</f>
        <v>-9.724064397744403</v>
      </c>
      <c r="AP54" s="128">
        <f ca="1">IF(ISERROR(((VLOOKUP(AD54,'X2'!$B:$AZ,15,FALSE))))=TRUE," ",(((VLOOKUP(AD54,'X2'!$B:$AZ,15,FALSE)))))</f>
        <v>0</v>
      </c>
      <c r="AQ54" s="128">
        <f ca="1">IF(ISERROR(((VLOOKUP(AD54,'X2'!$B:$AZ,14,FALSE))))=TRUE," ",(((VLOOKUP(AD54,'X2'!$B:$AZ,14,FALSE)))))</f>
        <v>4.1509849393117726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73.92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84.5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14.312770562770559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129838.28228448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25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22.970789310130517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20.50485436893204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31.119479095052483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17.44273010360584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15.329000653305515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49.131135828367768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1.8804112554112553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9.7260273972602818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HRS UN Equity</v>
      </c>
      <c r="AE55" s="127">
        <f t="shared" ca="1" si="14"/>
        <v>92.857142857142861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0.10473890733474178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92.857142857142861</v>
      </c>
      <c r="AN55" s="128">
        <f ca="1">IF(ISERROR(((VLOOKUP(AD55,'X2'!$B:$AZ,42,FALSE))))=TRUE," ",(((VLOOKUP(AD55,'X2'!$B:$AZ,42,FALSE)))))</f>
        <v>-18.148964615682452</v>
      </c>
      <c r="AO55" s="128">
        <f ca="1">IF(ISERROR(((VLOOKUP(AD55,'X2'!$B:$AZ,43,FALSE))))=TRUE," ",(((VLOOKUP(AD55,'X2'!$B:$AZ,43,FALSE)))))</f>
        <v>-28.66688264533288</v>
      </c>
      <c r="AP55" s="128">
        <f ca="1">IF(ISERROR(((VLOOKUP(AD55,'X2'!$B:$AZ,15,FALSE))))=TRUE," ",(((VLOOKUP(AD55,'X2'!$B:$AZ,15,FALSE)))))</f>
        <v>1.627527920313915</v>
      </c>
      <c r="AQ55" s="128">
        <f ca="1">IF(ISERROR(((VLOOKUP(AD55,'X2'!$B:$AZ,14,FALSE))))=TRUE," ",(((VLOOKUP(AD55,'X2'!$B:$AZ,14,FALSE)))))</f>
        <v>22.395209580838333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178.61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184.5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3.2976876994569082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114094.67502061001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18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3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24.426969365426697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22.449723479135244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39.431495183887307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15.319469114389239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14.22056731173069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30.977766424545059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1.6466043334639717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5.9217877094972113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JEF UN Equity</v>
      </c>
      <c r="AE56" s="127">
        <f t="shared" ca="1" si="14"/>
        <v>100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0.58730158730158721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100</v>
      </c>
      <c r="AN56" s="128">
        <f ca="1">IF(ISERROR(((VLOOKUP(AD56,'X2'!$B:$AZ,42,FALSE))))=TRUE," ",(((VLOOKUP(AD56,'X2'!$B:$AZ,42,FALSE)))))</f>
        <v>0.79722169407235866</v>
      </c>
      <c r="AO56" s="128" t="str">
        <f ca="1">IF(ISERROR(((VLOOKUP(AD56,'X2'!$B:$AZ,43,FALSE))))=TRUE," ",(((VLOOKUP(AD56,'X2'!$B:$AZ,43,FALSE)))))</f>
        <v xml:space="preserve"> </v>
      </c>
      <c r="AP56" s="128">
        <f ca="1">IF(ISERROR(((VLOOKUP(AD56,'X2'!$B:$AZ,15,FALSE))))=TRUE," ",(((VLOOKUP(AD56,'X2'!$B:$AZ,15,FALSE)))))</f>
        <v>2.4801587301587302</v>
      </c>
      <c r="AQ56" s="128">
        <f ca="1">IF(ISERROR(((VLOOKUP(AD56,'X2'!$B:$AZ,14,FALSE))))=TRUE," ",(((VLOOKUP(AD56,'X2'!$B:$AZ,14,FALSE)))))</f>
        <v>349.99999999999994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270.57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300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10.877037365561604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132024.88664750999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20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33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34.568800306630891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27.960111604836211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97.322043572414756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26.734872109138792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22.126207965175517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128.57670904612615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7.3493975903614537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KEYS UN Equity</v>
      </c>
      <c r="AE57" s="127">
        <f t="shared" ca="1" si="14"/>
        <v>90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3.5173642030275953E-2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90</v>
      </c>
      <c r="AN57" s="128">
        <f ca="1">IF(ISERROR(((VLOOKUP(AD57,'X2'!$B:$AZ,42,FALSE))))=TRUE," ",(((VLOOKUP(AD57,'X2'!$B:$AZ,42,FALSE)))))</f>
        <v>-29.49883281582273</v>
      </c>
      <c r="AO57" s="128">
        <f ca="1">IF(ISERROR(((VLOOKUP(AD57,'X2'!$B:$AZ,43,FALSE))))=TRUE," ",(((VLOOKUP(AD57,'X2'!$B:$AZ,43,FALSE)))))</f>
        <v>-47.79991639061307</v>
      </c>
      <c r="AP57" s="128">
        <f ca="1">IF(ISERROR(((VLOOKUP(AD57,'X2'!$B:$AZ,15,FALSE))))=TRUE," ",(((VLOOKUP(AD57,'X2'!$B:$AZ,15,FALSE)))))</f>
        <v>0</v>
      </c>
      <c r="AQ57" s="128">
        <f ca="1">IF(ISERROR(((VLOOKUP(AD57,'X2'!$B:$AZ,14,FALSE))))=TRUE," ",(((VLOOKUP(AD57,'X2'!$B:$AZ,14,FALSE)))))</f>
        <v>18.674698795180728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114.79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118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2.7964108371809404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42278.800104060007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13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2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24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20.829250589729632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19.042800265428003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18.895369697252541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16.86882147887324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15.906849174068233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44.224355492967391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1.8102622179632371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-9.9310344827586139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LKQ UW Equity</v>
      </c>
      <c r="AE58" s="127">
        <f t="shared" ca="1" si="14"/>
        <v>93.75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0.23456790123456783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93.75</v>
      </c>
      <c r="AN58" s="128">
        <f ca="1">IF(ISERROR(((VLOOKUP(AD58,'X2'!$B:$AZ,42,FALSE))))=TRUE," ",(((VLOOKUP(AD58,'X2'!$B:$AZ,42,FALSE)))))</f>
        <v>27.127662259421825</v>
      </c>
      <c r="AO58" s="128">
        <f ca="1">IF(ISERROR(((VLOOKUP(AD58,'X2'!$B:$AZ,43,FALSE))))=TRUE," ",(((VLOOKUP(AD58,'X2'!$B:$AZ,43,FALSE)))))</f>
        <v>14.022778944078206</v>
      </c>
      <c r="AP58" s="128" t="str">
        <f ca="1">IF(ISERROR(((VLOOKUP(AD58,'X2'!$B:$AZ,15,FALSE))))=TRUE," ",(((VLOOKUP(AD58,'X2'!$B:$AZ,15,FALSE)))))</f>
        <v xml:space="preserve"> </v>
      </c>
      <c r="AQ58" s="128">
        <f ca="1">IF(ISERROR(((VLOOKUP(AD58,'X2'!$B:$AZ,14,FALSE))))=TRUE," ",(((VLOOKUP(AD58,'X2'!$B:$AZ,14,FALSE)))))</f>
        <v>2.3636363636363655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42.76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51.5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20.439663236669791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23949.47332908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8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12.408589669181659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11.541160593792172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-29.170574342875977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8.3682723205066427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8.0188583113456477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-28.453289785166113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3.3044901777362026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-10.294117647058831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MA UN Equity</v>
      </c>
      <c r="AE59" s="127">
        <f t="shared" ca="1" si="14"/>
        <v>91.304347826086953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3.7818091244966601E-2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91.304347826086953</v>
      </c>
      <c r="AN59" s="128">
        <f ca="1">IF(ISERROR(((VLOOKUP(AD59,'X2'!$B:$AZ,42,FALSE))))=TRUE," ",(((VLOOKUP(AD59,'X2'!$B:$AZ,42,FALSE)))))</f>
        <v>-81.95359729477461</v>
      </c>
      <c r="AO59" s="128">
        <f ca="1">IF(ISERROR(((VLOOKUP(AD59,'X2'!$B:$AZ,43,FALSE))))=TRUE," ",(((VLOOKUP(AD59,'X2'!$B:$AZ,43,FALSE)))))</f>
        <v>-106.32693519351525</v>
      </c>
      <c r="AP59" s="128">
        <f ca="1">IF(ISERROR(((VLOOKUP(AD59,'X2'!$B:$AZ,15,FALSE))))=TRUE," ",(((VLOOKUP(AD59,'X2'!$B:$AZ,15,FALSE)))))</f>
        <v>0.48362323052015443</v>
      </c>
      <c r="AQ59" s="128">
        <f ca="1">IF(ISERROR(((VLOOKUP(AD59,'X2'!$B:$AZ,14,FALSE))))=TRUE," ",(((VLOOKUP(AD59,'X2'!$B:$AZ,14,FALSE)))))</f>
        <v>10.600000000000003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162.44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165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1.5759665107116572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70763.681320639997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30.165273909006501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26.862907226723998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72.186290523511715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21.103759561221466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19.044085023275724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80.432054782704256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1.7631125338586553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10.855263157894738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MPC UN Equity</v>
      </c>
      <c r="AE60" s="127">
        <f t="shared" ca="1" si="14"/>
        <v>100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0.50476508944992471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100</v>
      </c>
      <c r="AN60" s="128">
        <f ca="1">IF(ISERROR(((VLOOKUP(AD60,'X2'!$B:$AZ,42,FALSE))))=TRUE," ",(((VLOOKUP(AD60,'X2'!$B:$AZ,42,FALSE)))))</f>
        <v>38.441896152865631</v>
      </c>
      <c r="AO60" s="128">
        <f ca="1">IF(ISERROR(((VLOOKUP(AD60,'X2'!$B:$AZ,43,FALSE))))=TRUE," ",(((VLOOKUP(AD60,'X2'!$B:$AZ,43,FALSE)))))</f>
        <v>42.019253149184443</v>
      </c>
      <c r="AP60" s="128">
        <f ca="1">IF(ISERROR(((VLOOKUP(AD60,'X2'!$B:$AZ,15,FALSE))))=TRUE," ",(((VLOOKUP(AD60,'X2'!$B:$AZ,15,FALSE)))))</f>
        <v>3.649891322521317</v>
      </c>
      <c r="AQ60" s="128">
        <f ca="1">IF(ISERROR(((VLOOKUP(AD60,'X2'!$B:$AZ,14,FALSE))))=TRUE," ",(((VLOOKUP(AD60,'X2'!$B:$AZ,14,FALSE)))))</f>
        <v>-20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162.6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189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16.23616236162362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8517.1645836000007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14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1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27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7.4481242270166277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6.5931392425594035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-57.485389130665808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14.486228870242005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13.054664204785063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23.853763284583884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1.5221402214022142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-6.8018018018018127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MSFT UW Equity</v>
      </c>
      <c r="AE61" s="127">
        <f t="shared" ca="1" si="14"/>
        <v>84.21052631578948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5.3740779768177038E-2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84.21052631578948</v>
      </c>
      <c r="AN61" s="128">
        <f ca="1">IF(ISERROR(((VLOOKUP(AD61,'X2'!$B:$AZ,42,FALSE))))=TRUE," ",(((VLOOKUP(AD61,'X2'!$B:$AZ,42,FALSE)))))</f>
        <v>-58.819993067846269</v>
      </c>
      <c r="AO61" s="128">
        <f ca="1">IF(ISERROR(((VLOOKUP(AD61,'X2'!$B:$AZ,43,FALSE))))=TRUE," ",(((VLOOKUP(AD61,'X2'!$B:$AZ,43,FALSE)))))</f>
        <v>-47.349004820469062</v>
      </c>
      <c r="AP61" s="128">
        <f ca="1">IF(ISERROR(((VLOOKUP(AD61,'X2'!$B:$AZ,15,FALSE))))=TRUE," ",(((VLOOKUP(AD61,'X2'!$B:$AZ,15,FALSE)))))</f>
        <v>1.4501094269271297</v>
      </c>
      <c r="AQ61" s="128">
        <f ca="1">IF(ISERROR(((VLOOKUP(AD61,'X2'!$B:$AZ,14,FALSE))))=TRUE," ",(((VLOOKUP(AD61,'X2'!$B:$AZ,14,FALSE)))))</f>
        <v>4.8788067122436249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169.2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186.5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10.224586288416093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37145.358547199998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20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27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 t="str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NA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656.66666666666674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NCLH UN Equity</v>
      </c>
      <c r="AE62" s="127">
        <f t="shared" ca="1" si="14"/>
        <v>90.909090909090907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0.19465917076598727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90.909090909090907</v>
      </c>
      <c r="AN62" s="128">
        <f ca="1">IF(ISERROR(((VLOOKUP(AD62,'X2'!$B:$AZ,42,FALSE))))=TRUE," ",(((VLOOKUP(AD62,'X2'!$B:$AZ,42,FALSE)))))</f>
        <v>38.847196419224538</v>
      </c>
      <c r="AO62" s="128">
        <f ca="1">IF(ISERROR(((VLOOKUP(AD62,'X2'!$B:$AZ,43,FALSE))))=TRUE," ",(((VLOOKUP(AD62,'X2'!$B:$AZ,43,FALSE)))))</f>
        <v>21.677005120319837</v>
      </c>
      <c r="AP62" s="128">
        <f ca="1">IF(ISERROR(((VLOOKUP(AD62,'X2'!$B:$AZ,15,FALSE))))=TRUE," ",(((VLOOKUP(AD62,'X2'!$B:$AZ,15,FALSE)))))</f>
        <v>0.39704848910751933</v>
      </c>
      <c r="AQ62" s="128">
        <f ca="1">IF(ISERROR(((VLOOKUP(AD62,'X2'!$B:$AZ,14,FALSE))))=TRUE," ",(((VLOOKUP(AD62,'X2'!$B:$AZ,14,FALSE)))))</f>
        <v>17.333333333333332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70.48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74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4.9943246311010103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17297.12555208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2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21.500915192190362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20.085494442861215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22.729295976938403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11.152090285180085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10.276530131113592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-4.6523175437081736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2.7709988649262201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8.4202652596697671</v>
      </c>
      <c r="V63" s="46"/>
      <c r="W63" s="46">
        <f t="shared" si="15"/>
        <v>20</v>
      </c>
      <c r="X63" s="46"/>
      <c r="Y63" s="149">
        <f ca="1">IF($Z$41="A",0,IF($Z$41="B",$AE$40,Y62+$AE$43))</f>
        <v>84.21052631578948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83.01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84.5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1.7949644621130023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40947.800189580004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20.138282387190685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18.874488403819921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14.95125660801726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11.529480223416943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10.748158832410438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-1.4257245846262867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3.2574388627876161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13.229166666666666</v>
      </c>
      <c r="V64" s="46"/>
      <c r="W64" s="46">
        <f t="shared" si="15"/>
        <v>21</v>
      </c>
      <c r="X64" s="46"/>
      <c r="Y64" s="150">
        <f ca="1">IF($Z$41="A",0,IF($Z$41="B",Y63+$Z$42,Y63+$AE$43))</f>
        <v>85.139318885448915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17.72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18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1.5801354401805856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11737.800669719998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13.273408239700373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12.220689655172414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-24.234106599117045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8.8609141947151073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8.3770448340095438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-24.241320568137613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3.1376975169300234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8.5714285714285587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86.068111455108351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 t="str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86.996904024767787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48.92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49.5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1.1856091578086536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36633.733830359997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11.521431935939708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11.05286940804338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-34.234556180301624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2.2342600163532298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0.85714285714284733</v>
      </c>
      <c r="V67" s="46"/>
      <c r="W67" s="46">
        <f t="shared" si="15"/>
        <v>24</v>
      </c>
      <c r="X67" s="46"/>
      <c r="Y67" s="150">
        <f t="shared" ca="1" si="18"/>
        <v>87.925696594427222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140.31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180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28.287363694676081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46685.383341839995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14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25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8.5481905690264401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8.0209226547761947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-51.206104436225019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9.3173970283841445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8.8850625647668391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-20.338502427464643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2.1317083600598674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-5.0267379679144426</v>
      </c>
      <c r="V68" s="46"/>
      <c r="W68" s="46">
        <f t="shared" si="15"/>
        <v>25</v>
      </c>
      <c r="X68" s="46"/>
      <c r="Y68" s="150">
        <f t="shared" ca="1" si="18"/>
        <v>88.854489164086658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46.04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52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12.945264986967864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40042.668045639999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20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10.566903832912553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9.1640127388535024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-39.683094580996126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9.4434192877566936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8.6682973037461224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-19.261042501853552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2.9257167680278018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1.7307692307692322</v>
      </c>
      <c r="V69" s="46"/>
      <c r="W69" s="46">
        <f t="shared" si="15"/>
        <v>26</v>
      </c>
      <c r="X69" s="46"/>
      <c r="Y69" s="150">
        <f t="shared" ca="1" si="18"/>
        <v>89.783281733746094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48.59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50.764152526855469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4.4744855461112731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7009.8747846900005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3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20.060495356037151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19.601028522039758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71.512397426081307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4.272484050216093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-56.155466136178674</v>
      </c>
      <c r="V70" s="46"/>
      <c r="W70" s="46">
        <f t="shared" si="15"/>
        <v>27</v>
      </c>
      <c r="X70" s="46"/>
      <c r="Y70" s="150">
        <f t="shared" ca="1" si="18"/>
        <v>90.712074303405529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93.23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126.5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35.685938002788788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5750.7091665900007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10.975983046856605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9.8157506843546027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-37.348031004521545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2.6761771961814866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7.6500000000000012</v>
      </c>
      <c r="V71" s="46"/>
      <c r="W71" s="46">
        <f t="shared" si="15"/>
        <v>28</v>
      </c>
      <c r="X71" s="46"/>
      <c r="Y71" s="150">
        <f t="shared" ca="1" si="18"/>
        <v>91.640866873064965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80.42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83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3.208157174832138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14895.773027859999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14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21.113153058545549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18.737185461323392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20.515912349155464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13.962204545454547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12.28674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19.373481683420323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2.121362845063417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5.8552631578947345</v>
      </c>
      <c r="V72" s="46"/>
      <c r="W72" s="46">
        <f t="shared" si="15"/>
        <v>29</v>
      </c>
      <c r="X72" s="46"/>
      <c r="Y72" s="150">
        <f t="shared" ca="1" si="18"/>
        <v>92.569659442724401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75.34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78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3.5306610034510078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12293.25281288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14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3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18.326441255169062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15.982180738226559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4.6090928178990742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10.046342693507713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9.0622358582731444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-14.10619278606452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29.367088607594933</v>
      </c>
      <c r="V73" s="46"/>
      <c r="W73" s="46">
        <f t="shared" si="15"/>
        <v>30</v>
      </c>
      <c r="X73" s="46"/>
      <c r="Y73" s="150">
        <f t="shared" ca="1" si="18"/>
        <v>93.498452012383837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82.57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110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33.220297929029918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8742.9995061299996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16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13.330642557313528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12.225347941960319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-23.907407598465458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9.338059648167528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8.4158080895773271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-20.161842011395446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1.668887004965484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-3.3076923076923017</v>
      </c>
      <c r="V74" s="46"/>
      <c r="W74" s="46">
        <f t="shared" si="15"/>
        <v>31</v>
      </c>
      <c r="X74" s="46"/>
      <c r="Y74" s="150">
        <f t="shared" ca="1" si="18"/>
        <v>94.427244582043272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281.49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307.5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9.2401151017798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22517.553002009998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17</v>
      </c>
      <c r="L75" s="141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41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NA</v>
      </c>
      <c r="N75" s="142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34.991959577713104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26.466458481986031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199.17281559071523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-27.777777777777775</v>
      </c>
      <c r="V75" s="46"/>
      <c r="W75" s="46">
        <f t="shared" si="15"/>
        <v>32</v>
      </c>
      <c r="X75" s="46"/>
      <c r="Y75" s="150">
        <f t="shared" ca="1" si="18"/>
        <v>95.356037151702708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61.67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75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21.615047835252142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7623.1905837499999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17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10.281760586862287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8.9493542301552758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-41.310719708927394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5.6861890330682296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5.2493645567663654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-51.384455070999849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2.2198800064861359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-10.000000000000007</v>
      </c>
      <c r="V76" s="46"/>
      <c r="W76" s="46">
        <f t="shared" si="15"/>
        <v>33</v>
      </c>
      <c r="X76" s="46"/>
      <c r="Y76" s="150">
        <f t="shared" ca="1" si="18"/>
        <v>96.284829721362144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96.72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103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6.492969396195214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32205.672492239999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9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21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10.660200595172489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9.8653610771113822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-39.150547670934884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2.0192307692307692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-19.121621621621614</v>
      </c>
      <c r="V77" s="46"/>
      <c r="W77" s="46">
        <f t="shared" si="15"/>
        <v>34</v>
      </c>
      <c r="X77" s="46"/>
      <c r="Y77" s="150">
        <f t="shared" ca="1" si="18"/>
        <v>97.213622291021579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93.75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2.4000000000000021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8855.4689062500001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4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19.302038295243978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17.705382436260624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10.177894741692061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14.676239929690933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13.667260946664848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25.478312019057057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1.1328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8.2499999999999929</v>
      </c>
      <c r="V78" s="46"/>
      <c r="W78" s="46">
        <f t="shared" si="15"/>
        <v>35</v>
      </c>
      <c r="X78" s="46"/>
      <c r="Y78" s="150">
        <f t="shared" ca="1" si="18"/>
        <v>98.142414860681015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126.01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30.941988731053094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28264.043000000001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20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13.537816931671681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11.916966143370532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-22.72483630407357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10.521281618293756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9.2705340979541226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-10.045579517284741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30.535714285714295</v>
      </c>
      <c r="V79" s="46"/>
      <c r="W79" s="46">
        <f t="shared" si="15"/>
        <v>36</v>
      </c>
      <c r="X79" s="46"/>
      <c r="Y79" s="150">
        <f t="shared" ca="1" si="18"/>
        <v>99.071207430340451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43.95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46.5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5.8020477815699634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41725.805165550002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17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14.466754443712968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11.596306068601583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-17.422371462911546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11.58351793055045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10.467215510992993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-0.96371522058099623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1.9249146757679179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-45.163934426229503</v>
      </c>
      <c r="V80" s="46"/>
      <c r="W80" s="46">
        <f t="shared" si="15"/>
        <v>37</v>
      </c>
      <c r="X80" s="46"/>
      <c r="Y80" s="149">
        <f ca="1">IF($Z$41="A",0,IF($Z$41="B",((Y79+$Z$42)+0.00001),Y79+$AE$43))</f>
        <v>100.00000999999989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27.68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-9.6820809248554855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29937.683852639999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16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38</v>
      </c>
      <c r="L81" s="141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NA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27.931382441977799</v>
      </c>
      <c r="N81" s="142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27.841478417342891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20.991386535091674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138.03792610773732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-50.909090909090914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86.49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90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4.058272632674309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19678.095476639999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15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21.350283880523325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20.250526808709903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21.869477933486301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15.596191451684964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14.801524453339821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33.343675672975223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0.66250433576135981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23.205128205128197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113.64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125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9.9964801126363856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5852.5467073199998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5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8.0693034154654555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7.313682584631227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-53.939638459478488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9.5745285060341239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9.3539471473099329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-18.140090304396772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1.1263639563533967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-16.836734693877546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177.47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209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17.766383050656454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109312.53664607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12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28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12.523463411191869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11.8218758326672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-28.514863953009851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9.205172410450011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9.2193661852166517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-21.297995846270801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3.2011044120132981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1.0374639769452458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143.27000000000001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153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6.7913729322258698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19399.147837670003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7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9.1272217621201506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8.0897797854319595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-47.9009385843598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6.9027285415509443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6.6282388685892499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-40.983335658929896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2.6446569414392407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-1.9729729729729715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192.91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185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-4.1003576797470354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85259.894866920004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9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23.864453027570995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22.271361115751873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104.03531814028777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1.9221398579648541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30.379340280538191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1861.69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2100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12.800734816215375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916050.88679924002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48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50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38.270155819594621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21.912304933654145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17.13156901639617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87.344922725018463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41.975308641975303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323.38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-7.2298843465891549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24740.662915360001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21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2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32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35.1385417798544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30.166044776119399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100.57418280800334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23.166184170190654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19.051524179767817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98.06528780695254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24.578313253012059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186.59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197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5.5790771209603962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15649.989204840002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31.912091670942363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28.469636862984437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82.157294650827623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22.710631799961824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20.393405330693305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94.170424904299097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-9.3333333333333233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239.62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351.5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46.690593439612726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61643.038381819999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19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23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12.504957728838328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10.528582099389252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-28.620496171290867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8.2517624965690288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7.5652671047545423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-29.449420681864879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1.3387864118187129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8.8909426987060982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175.17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179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2.1864474510475684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42140.474707889996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21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19.11501527717154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17.006796116504852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9.1103493309809167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15.066268585890541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13.821366195801508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28.812962968717471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0.98532853799166531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11.380471380471382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56.49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56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-0.86741016109046498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9482.5655612100018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20.837329398745851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19.001009081735621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18.941484317678214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13.727598805289821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12.800573689416419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17.367659183455821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1.5277040184103381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-4.3333333333333188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35.869999999999997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36.25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1.0593810984109275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13483.78272694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7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31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35.409674234945697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23.505897771952817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102.12183299091002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5.1220877681401094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4.5928849740512483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-56.207384845253408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2.7878449958182325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-65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64.180000000000007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65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1.2776565908382498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32214.496620720001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11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1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30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28.124452234881684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23.304284676833699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60.537083732035612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6.3047147924839608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5.5803638123694679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-46.096208994102561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1.696790277344967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-36.538461538461533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198.1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210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6.0070671378091856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43508.934975099997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19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24.265066144047037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21.344682685055488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38.507335993512882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13.005561960254854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11.656955066758096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11.194418287654994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2.2937910146390714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9.2397660818713536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104.57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110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5.1926938892607799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31158.235080949995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1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13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26.480121549759428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24.100023046784969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51.151085715931032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16.193265789728212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15.229196798107971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38.448517270446999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0.86066749545758825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6.1445783132530174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90.34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92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1.8375027673234401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23298.624749480001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20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28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16.882825640067278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14.976790450928382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-3.6312042354612606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10.985506517034874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10.13046301459576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-6.0765685873523712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0.99623644011512058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-21.86046511627907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138.66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144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3.8511466897447111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15663.42905832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7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11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21.852373604060915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20.182454758556023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86.832524310271737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2.8631184191547669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-56.590909090909093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20.04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21.5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7.2854291417165706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9079.7867869199999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4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12.226967663209273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10.4375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-30.207290256020293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6.2592596280879258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5.7968331137461577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-46.484839687542255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0.39920159680638723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13.823529411764701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45.31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52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14.764952549106148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34609.312785630005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34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20.880184331797238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17.664717348927876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19.18610440549875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13.759219068169822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11.841789388309572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17.638004805412756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0.81218274111675115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-25.263157894736839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196.15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206.5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5.2765740504715719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27203.420331450001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9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 t="str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NA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38.566653558788829</v>
      </c>
      <c r="N101" s="142" t="str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22.756192689431767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21.480276112414682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94.559959521623639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3.1062962018863112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12.304725318132165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318.62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315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-1.1361496453455522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126124.34418920001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26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13.894121751264608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12.173614029725289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-20.691014056464617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11.981794767354845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11.253603553893234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2.4414556840866464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3.3268470278074194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6.1270491803278766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113.37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120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5.8481079650701151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9520.0039317899991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6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17.263590680676106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15.641556291390728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-1.4577606890430195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11.156274224854229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10.544229401695628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-4.6165458685096024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1.861162565052483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1.0416666666666752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104.7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107.5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2.6743075453677045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18899.5088196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7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29.107589658048376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26.894425892627794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66.148926889189028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14.907014919272431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13.861654123907261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27.451382525373845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1.8825214899713469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7.2881355932203462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113.67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116.5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2.4896630597343261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95340.452195699996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30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13.96608920014744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12.625791402865712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-20.280216922682403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1.4172604908946951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10.869565217391301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1045.05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1050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0.47366154729440169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26008.752938400001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2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22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16.956013823763243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16.154238545724354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-3.2134390297225202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11.999115711772481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11.853250510075206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2.5895455816702828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12.536571032068643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380.07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432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13.663272555055638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214542.65929733997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19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2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30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21.766794570757686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16.491799010674303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24.246961092803133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14.007706394013146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11.714142818292986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19.762511515191417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2.1261872812902882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-10.576923076923082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30.03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9.8901098901098763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289457.56777938001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19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34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10.514705882352942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9.5424213536701625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-39.981045513147471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2.2843822843822847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13.281249999999995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74.33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83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11.664200188349261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37991.348314360002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12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18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22.633982947624844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19.922272849102118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29.196955919579047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14.116688772745944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12.626997389033942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20.69428457073732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1.1274048163594781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-2.8571428571428439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49.35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56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13.475177304964525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37694.964801900001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10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24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11.522297455054867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10.531370038412293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-34.229615713781548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3.4407294832826745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7.9207920792079278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73.64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73.5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-0.19011406844106071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19721.115132320003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7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14.180627768149431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13.09388335704125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-19.055610101278418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7.184913987379808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6.8181539519855718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-38.570718150046169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2.4443237370994026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5.4878048780487854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227.89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268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17.60059677914785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61316.853440309998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18.874440947490474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16.767713928334924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7.7371278728261661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15.553613026393833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12.726643235993009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32.979640405116719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1.4085743121681513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-2.754716981132074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35.299999999999997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31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-12.181303116147301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17985.7187438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14.361269324654188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13.265689590379555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-18.024490688182006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7.6657142659839304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7.7763099824868647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-34.45999171966897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2.9235127478753546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-20.128205128205131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52.85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51.5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-2.5543992431409701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25108.901657000002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4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30.997067448680351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29.086406164006608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76.934248208560248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23.074018125614135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22.162373975704501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97.27729035294945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1.2412488174077578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35.330564806092525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41.19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43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4.3942704539936983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4801.3235124899993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1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3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4.6001786910877813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4.1330523780854902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-73.741736708473454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4.3699927166788062E-2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-11.144067796610166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25.6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32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25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26532.993996800004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30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25.122669283611383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15.256257449344458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43.40261736202757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9.7370237587690411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7.7398419528425899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-16.750795081508109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2.46484375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47.777777777777793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226.39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250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10.428905870400641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44532.901609759996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7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1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32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7.8695077864293657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7.6233289557867794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-55.080091164476606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5.818071755895831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5.7920053734446091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-50.256889596180486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13.024793388429757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48.41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50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3.2844453625284098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46353.397969999998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11.876840039254169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10.885990555430627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-32.205852475627395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2.4870894443296838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-3.9805825242718482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1844.31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2000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8.4416394207047709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83017.418844750006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20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18.319443754656071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16.384836801051865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4.5691504106163627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12.82224839718603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11.682598071578933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9.6271315320371151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-6.25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465.69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515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10.588588975498725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72399.409068089983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17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16.785855891576251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15.34550367416878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-4.1847169048981003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12.467529720667271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11.471609331149606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6.5943723931542353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2.8607013249157167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3.277945619335342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58.51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60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2.5465732353443959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19552.33976857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22.095921450151057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19.399867374005304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26.125649038593778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12.951322163907953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12.355851908911463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10.730681109571826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0.68364382156896264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2.200000000000002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45.52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60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31.810193321616854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74319.405921040001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10.931796349663786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9.8763289216749843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-37.600252930404523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8.3796365564786992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8.7906935515336553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-28.35612830824892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3.6181898066783824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15.851063829787238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112.79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116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2.8459969855483491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13047.63495062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4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24.313429618452254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22.233392469938892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38.783399366243486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14.666598532494758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14.265839110929852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25.395880398187074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1.6889795194609449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48.8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209.99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241.5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15.005476451259581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516582.91618449002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20.160330261136714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19.048439767779389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15.077107997271955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 t="str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35.11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44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25.320421532326964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48820.44945262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22.43450479233227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19.451523545706372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28.058315385304098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17.559810634107915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15.69089909844925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50.13214612855883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7.8787878787878682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44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48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9.0909090909090828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9134.8172080000004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13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20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10.448824507242934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9.5341278439869992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-40.357102751314741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6.2564390419235307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5.8924105499875008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-46.508955019024171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1.5522727272727275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-14.000000000000002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132.99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142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6.7749454846228963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20549.014483140003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12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1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23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 t="str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NA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19.667436301391145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18.551745630738278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68.151837300527006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2.9114971050454916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29.594332822339194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69.67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78.5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12.67403473518014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163062.02873165999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25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31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9.2156084656084651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8.1209931227415773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-47.396418762953154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15.394877896130469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14.686915030428292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31.62249332255389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2.813262523324243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15.555555555555555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30.52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34.75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13.859764089121885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14830.115911519999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12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14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14.801163918525704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14.032183908045974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-15.513529953379324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14.313464340855205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12.03137667472838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22.376668222900808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2.7621231979030143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-17.199999999999992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46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19.565217391304344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13708.766038000002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3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19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9.0586845214651426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8.5981308411214936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-48.292155759005759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7.2824258512069084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7.0862949442071912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-37.737015230669435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4.2630434782608697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2.5179856115108019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143.36000000000001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153.5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7.0731026785714191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82509.806919680006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17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30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11.742157424850522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11.062581989351031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-32.974633818111698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6.7710060990870407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7.0123564148806778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-42.109530775293472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2.4455915178571428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0.14184397163120582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138.66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152.5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9.9812490985143434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63538.669034760002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13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3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12.934701492537313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12.168494953927162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-26.167477353356382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2.1830376460406749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9.6581196581196576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101.26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3.693462374086498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11298.739247160001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21.913005842891149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19.465590157631681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25.081549124634918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15.24264061645836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14.207054238766904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30.32090129549907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1.2917242741457635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-28.115942028985501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50.73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56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10.388330376503063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17058.739734329996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14.262018554962046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13.132280610924152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-18.591023646458606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10.120599895941728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9.5664571420421556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-13.471311613412972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19.857518137116987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52.39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59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12.616911624355787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19627.15204384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17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30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9.3503480278422284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8.089870290302656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-46.627312356766446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8.5602986920598312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7.769260714756693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-26.811510618222112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1.4659286123305975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4.2537313432835777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122.62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127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3.5720110911759972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50977.631211120002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6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20.645814675843951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19.622255966650531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76.516736452517932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3.7359321480998204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4.946088992265274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53.63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65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21.200820436322942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36874.099680221858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11.7609649122807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10.59044233807267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-32.867278867368043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8.4873131423660819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7.7488179355044364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-27.435519466621162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3.8355398098079427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-8.6764705882353006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63.37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62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-2.1619062647940668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17818.770254440002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31.232134056185313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28.622402890695572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78.276031057750316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22.42980771663504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20.629159976730655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91.769446716496603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22.749999999999993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93.76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101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7.7218430034129648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65861.753629440005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4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8.760160702606747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7.4054182134112638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-49.996158486022033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7.9596257205326975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7.0734419656262695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-31.947119664120493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19.658536585365859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62.71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68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8.4356561951841833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20340.67254068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13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23.753787878787879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20.889407061958693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35.588910383129615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11.904111382006441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10.801551702451444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1.7772814737888165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0.31892840057407112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6.0344827586206957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45.14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10.766504209127149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10039.00450718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10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1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20.151785714285712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15.081857667891748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15.028334900401807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9.6218419406519846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8.6840190462134377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-17.735571848708219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2.6716880815241471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67.037037037037024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35.36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40.5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14.536199095022617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16279.390612160001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9.165370658372213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8.5040885040885037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-47.683181008114225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3.7952488687782813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8.1818181818181888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73.83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67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-9.2509819856426923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18157.22637615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2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24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29.951318458417852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27.776523702031604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70.965012192498563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19.891452538032595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18.659050623024548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70.067122099173844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1.2488148449139918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6.5888347792433981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89.99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96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6.6785198355372888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12360.90284373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6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17.904894548348587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16.912234542379252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2.2028635905838811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12.515154929577465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12.036704405991692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7.0015564438535183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2.2491387931992444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13.67359297904235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359.37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398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10.749366947714044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90260.653408695012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20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30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28.132926256458429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9.7048946121917936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8.9916494987940059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-17.025491536352089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178.52309250478842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149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231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55.033557046979872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56628.786082999999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21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25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9.0352313383057421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8.0531834396281496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-48.426028788681123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8.3116402984143392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8.1446336749334218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-28.937479916453913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2.6845637583892617E-2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-7.6399026763990268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86.6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82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-5.3117782909930629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14126.875187400001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1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24.477105709440359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23.739035087719294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39.717678267195744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2.6882217090069283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21.805555555555561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69.349999999999994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66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-4.8305695746214798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59627.858175000001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26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24.479350511824919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23.009289980092895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39.730491815540184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15.614229541604175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15.029082530949108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33.497896991647693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2.5248738284066334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-10.4054054054054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153.47999999999999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150.5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-1.9416210581183146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19670.655075719998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4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6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20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24.334866021880448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22.849486377847249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38.905760422854499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16.502929579954944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15.78738193678498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41.096067997146804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2.5338806359134747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5.8114690304696168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78.25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85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8.6261980830670826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12128.75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9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9.5333820662768023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9.1509764939773124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-45.582536426249298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3.49776357827476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5.2631578947368478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42.43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45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6.0570351166627345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192036.58981007859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14.737756165335187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13.1647533354018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-15.875467519245278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8.7932309975555825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8.2704137276173846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-24.81999558110526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1.9703040301673342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8.0645161290322651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176.36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185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4.8990700839192547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63108.481454640001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3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19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25.603948896631827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23.217482885729332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46.14980777443882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19.984546856106412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18.484239060534044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70.863056067712733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2.7347471081877979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-13.924731182795705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700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643.5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-8.071428571428573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19407.827600000001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9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6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31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 t="str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NA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27.443928383051045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22.816063671953984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134.63896918927341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40.770306022608821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167.84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164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-2.2878932316491962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26431.395701279998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9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10.771402900782954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11.378983050847458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-38.515794193857701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7.2782087414454653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7.7730305740967447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-37.773070502114983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2.7550047664442325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45.967078189300409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53.81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56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4.0698754878275345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15269.070929040001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21.558493589743591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20.033507073715562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23.057959019047168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11.786715286903197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11.018043846859053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0.77357317236055323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2.8414792789444343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-5.6976744186046435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48.2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77.5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60.788381742738572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19915.787932200001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15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18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11.349187661878974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9.9689762150982428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-35.217743095954916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6.7025285714285712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5.6616490915323965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-42.694997122463221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23.502304147465448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30.29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32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5.6454275338395643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15188.62599033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18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18.192192192192191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16.66116611661166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3.8427862287405246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7.5081292182227219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7.3533819883656202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-35.807305874196793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3.8692637834268733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-3.2727272727272751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88.11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98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11.22460560662808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41353.929004409998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16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23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7.991111917286414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7.3627475557783901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-54.385963066459929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1.8783339008058109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2.5660377358490591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26.13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29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10.983543819364726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11062.5862425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32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13.230379746835442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13.788918205804748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-24.479717383079379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7.7989101180652529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7.6727965008299535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-33.321199306409731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1.0830463069269041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129.64285714285714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 t="str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281.22000000000003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320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13.789915368750428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13884.994807140001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11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15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23.478043078978128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21.35794030530873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34.014932492074792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17.106051950851477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15.748940709501365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46.252618816946757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2.1335609131640707E-2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-3.2867132867132818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65.900000000000006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79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19.878603945371776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74581.747320600014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13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22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15.780651340996169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14.426444833625219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-9.9225213519533835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5.6765199684117214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5.1968292599449279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-51.46712324198328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1.8755690440060695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-6.8749999999999947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245.81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250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1.7045685692201218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108126.96597316999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30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30.791682324940496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28.888235985427194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75.761890129129085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16.881824218353067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15.853996209049553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44.33552577972808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0.95114112525934669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6.9999999999999991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11.26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12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6.5719360568383678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8459.1524575399999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3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16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17.566302652106085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15.445816186556927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0.27014841646737509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12.309918064626864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11.324849419180847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5.2468307442562256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4.4404973357015987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-4.6153846153846194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39.39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-11.144960649911152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11861.03809878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3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17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15.889471561113352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15.483490566037736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-9.3013650484352723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11.605453740340252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11.641506824024756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-0.7761693370044398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3.5795887281035794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-31.428571428571427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65.06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62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-4.7033507531509366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14847.07624436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6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12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30.009225092250922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26.609406952965237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71.295548838925058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19.672012667153997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17.711353488372094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68.190964124144998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19.807692307692303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155.99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184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17.95627924866978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120856.88129537001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43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46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37.34388349817479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28.978737864077672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219.2811979114307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-17.837837837837839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56.4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55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-2.4822695035460973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248274.36318239997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3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18.353400585746826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16.671593260419744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4.7629792749286137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12.582173364871199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12.01241579218107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7.5745479031852581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2.4148936170212769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16.515151515151512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78.97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82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3.8369000886412596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63899.654704020002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13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18.112385321100916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16.404237640216035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3.3872409175012885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11.815830183816889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11.28949245799366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1.0224985195094627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1.1725971888058757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11.683168316831694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213.68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217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1.5537251965555887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22344.70264688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28.64343163538874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25.698135898977753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63.499468164578253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16.59405027768068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14.946597237738716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41.875127987675633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0.95891052040434299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9.1525423728813511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12.14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14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15.321252059308076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13238.195495960001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3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5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18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10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9.2813455657492359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-42.919036292224177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5.4433148563283309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5.459532388685477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-53.460970709633337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8.2372322899505761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6.800000000000006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71.34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85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19.147743201569934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41027.582278500005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21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34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16.071187204325298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14.57107843137255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-8.2641146449036427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9.9128187842866939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9.1185332069616045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-15.247790008752615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1.0877488085225679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-2.1698113207547292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100.11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9.8791329537508688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13187.073141629999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16.665556850341268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15.147526100771675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-4.8713954255795278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13.279227533460803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11.868478458695089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13.534192940298828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1.3984616921386475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-9.0697674418604635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52.63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71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34.90404712141364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68335.064202360008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20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29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7.698946752486834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7.1820414847161569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-56.053669983320042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7.8142224999052781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7.4287436393595332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-33.190282134471808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3.7507125213756414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2.3648648648648742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119.86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140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16.802936759552821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228301.85808507999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17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16.888826264618853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13.840646651270207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-3.5969520922360165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6.0164532664980026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5.065142638882782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-48.560775522998036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3.9487735691640253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-32.474646438510909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116.96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150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28.248974008207938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23461.768160479998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34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38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27.250698974836904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17.258373911760366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55.549615919418912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8.3839220263127441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6.5447421505380898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-28.319488574668618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0.4274965800273598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-18.599999999999994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74.92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79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5.4458088627869605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59890.919811879998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6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19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17.816884661117719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16.969422423556058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1.7004946726888237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11.700143997797822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10.800370659819135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3.3409528382510878E-2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4.8825413774693009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-0.87719298245612176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58.17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66.5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14.32009626955475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38101.145067090001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16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22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8.6989681471511879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8.0802889290179198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-50.345451489736512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6.1318399112483037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5.955835748381868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-47.574247537480474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2.5150421179302045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22.316384180790962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169.05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3.5196687370600444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53841.322286850002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15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24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15.115343347639485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13.350971410519666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-13.720163494281989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11.04149553185356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10.134619010870283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-5.5978760131838445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1.834368530020704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15.031847133757962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77.150000000000006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81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4.990278677900184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25169.225053750004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14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22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8.9688444547779582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8.1987247608926683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-48.804971517613296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2.1399870382372002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11.648351648351646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123.55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124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0.36422501011736941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32021.462779950001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20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2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30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20.492619008127384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19.13723667905824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16.973844188019616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13.339718566221478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12.694411635404455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14.051376682146998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0.9372723593686767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2.7553633062294214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85.75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96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11.953352769679304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11540.2444325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9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2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22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13.296635137230579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12.684911242603551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-24.101525229620446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9.9331784500889828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9.3946740897428356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-15.0737197761602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2.4419825072886296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-10.263157894736837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46.42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47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1.2494614390349046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17334.3012304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11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21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11.713348473378753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10.545206724216266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-33.139078089453598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9.2549684293643253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8.3276406889304582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-20.87225189355738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1.2903920723825937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-14.947192270653423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126.77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139.5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10.041807998737884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90758.908683729984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17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26.520920502092046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23.243491015768242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51.383970067672394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19.564331276087973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16.477204185281273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67.270314199398712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0.53482685177881217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2.0000000000000115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132.44999999999999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133.5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0.79275198187995777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238094.95416509997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21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31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20.037821482602116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20.15368228849665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14.377816083130202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14.812829156915349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14.60559544126769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26.646116971430047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1.3272933182332958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-16.304347826086961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30.13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16.163292399601726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20873.205988725673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12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26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8.4256152125279637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7.6278481012658226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-51.905776383800742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8.3633278688559685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8.171567496398298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-28.495563654355948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396.875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28.03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29.5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5.2443810203353536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20873.205988725673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0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4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7.8383668903803132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7.0962025316455692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-55.257846400196975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8.3633278688559685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8.171567496398298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-28.495563654355948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396.875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34.89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33.5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-3.9839495557466353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16324.799051279999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10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4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24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14.641208560637851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20.706231454005934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-16.426570551225407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12.551108440892154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14.612509105698804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7.3089502949037932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-6.5316377543582869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120.45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3.7775010377750107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26348.71585995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24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20.713986924686193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19.150932302025144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77.099592739431188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3.5732669157326695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10.405851911627153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108.67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111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2.1441060090181319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25885.666823170002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27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19.779759737895887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20.09430473372781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12.904774774736062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12.05213914366146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12.1275340597621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3.0428831369814668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-3.5294117647058671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97.78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99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1.2476989159337259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14210.312349860002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8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20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16.969802152030542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15.684953480911133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-3.1347339231808546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12.711851045819191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11.892049852198143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8.6832608017105137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2.0290447944364902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17.538461538461537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30.13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31.5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4.5469631596415594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10824.009487219999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17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23.323133799233005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21.79028405464474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99.407169284674197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2.8675738466644543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-60.484070140775493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116.87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129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10.379053649353986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14372.18197974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15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1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25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20.188288132665402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18.071748878923767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15.236694222279512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12.495496043467286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11.45950956201998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6.8334777086258569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2.5669547360314877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24.028776978417273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123.21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124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0.641181722262818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22573.855095119998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3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16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19.805497508439156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18.739163498098858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13.051688449365994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12.403517453969842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11.437306599062765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6.0470829503414647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3.0646863079295517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3.4031413612565538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89.14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92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3.2084361678258899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64862.324059579994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5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18.037231889923106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17.089723926380369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2.9582578897437539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11.907259530691208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11.194228441750074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1.8041973858236471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4.2528606686111727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-4.5312500000000044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52.23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30.193375454719519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8691.0720000000001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11.760864670119343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9.7589686098654695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-32.867851059285492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9.0293783352337513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8.6942960035133954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-22.800992794178566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-11.333333333333332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33.549999999999997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37.5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11.773472429210141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14704.964999999998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18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34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19.149543378995432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13.074824629773968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9.3074390636917137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5.7135049873436756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5.448520967793975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-51.15091024956785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1.0223546944858422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40.500000000000007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39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42.5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8.9743589743589638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87606.235041000007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16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31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19.918283963227783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17.980636237897649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13.695484402617829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13.36089055078825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12.551000027035064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14.232392044273755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3.8615384615384616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-56.964285714285722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64.58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84.5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30.845462991638286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17324.953256459998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19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7.8023438443880622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6.9816216216216214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-55.463469418289691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4.7114642691125006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4.4652896829292237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-59.718116734359853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1.1830288014865284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-8.3333333333333321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93.14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105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12.73351943311145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27904.331389800001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22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34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23.833162743091094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21.005863779882723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36.041989757989754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15.457171527475706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13.654535351333193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32.155088847578298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-26.640624999999996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35.979999999999997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37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2.8349082823791116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31475.903426799996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15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38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13.536493604213694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11.765860039241332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-22.732389984733857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8.7237943450255191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8.2054314724310515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-25.413662214620814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1.5564202334630353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17.547169811320749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183.2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175.5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-4.2030567685589437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52828.758005599993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9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24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30.993063779394344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27.569601203912711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76.911394878438983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18.201938284698691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16.777646246313303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55.622182683077767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1.0152838427947599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12.087912087912086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83.61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82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-1.925606984810424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27335.999958569999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0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19.291647438855559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18.339548146523359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10.118582732052062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11.047323986426649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10.363723757991645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-5.5480441321969831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3.5390503528286095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-0.80291970802920576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125.7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117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-6.9212410501193311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15255.578237400001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9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2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19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22.14977973568282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20.192771084337348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26.433077322773933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15.245592082616179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13.902592113007652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30.346135619361235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1.2696897374701672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-15.804195804195803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63.09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69.5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10.160088762085895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20555.428986540002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7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18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14.00443951165372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13.273721859877972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-20.06130964875522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8.0002618696906982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7.4585926783664043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-31.599690388793299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3.892851482009827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7.6249999999999929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170.33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170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-0.19374156050021574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61516.810498630002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30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33.682024915958081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30.340220876380481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92.260244183220436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20.552301648520853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18.756076682575216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75.717222620875262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0.97281747196618318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11.025641025641027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84.03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92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9.4847078424372242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11662.177832520001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13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20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9.622122981793197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8.7394695787831509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-45.075994728450688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7.7043285031566722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7.3327660781982358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-34.129849304203489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2.8977746043079851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-16.278026905829595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72.510000000000005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3.4340091021928032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44566.085976090006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13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19.639761646803901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17.728606356968218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12.105652179058101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12.105813942071675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11.230322889152017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3.5017897189631109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2.7085919183560887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10.921052631578942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103.87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118.5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14.084913834600933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60250.630588330001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29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1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39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20.499309255970001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15.855594565715158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17.012032767449668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8.0482024245643995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6.6899232259556989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-31.1898102061561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0.84432463656493695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-16.72268907563025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446.44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498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11.549144341904839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37532.223746759999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24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27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18.313018011299615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16.549196581923539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56.571887557091486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2.2052235462772156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38.82400053393846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75.069999999999993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73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-2.7574264020247652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27770.926087009997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2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25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21.871804011528731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21.121416642999147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86.998649608207998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2.9852138004529114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66.957915474772648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69.959999999999994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73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4.3453401943968073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22198.466109599998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3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20.19047619047619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19.104314582195521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15.249183867128323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12.076075681831888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11.229878603879545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3.2475347657088482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3.0617495711835336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9.4794065461134913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#N/A N/A</v>
      </c>
      <c r="F213" s="139" t="str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9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#N/A N/A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41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42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1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NA</v>
      </c>
      <c r="P213" s="141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NA</v>
      </c>
      <c r="Q213" s="142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2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278.29000000000002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290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4.2078407416723529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18280.547840179999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11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23.495874386107282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22.249295591647332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100.88405964364928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2.7981601926048367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-13.043478260869563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51.14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13.414157215486888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12536.288434419999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15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11.931871208586093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11.081256771397616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-31.891729257684197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9.5414027635515843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9.3151751344889426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-18.423307413888011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0.96010950332420808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14.151764982155893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85.21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89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4.4478347611782709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36148.060064939993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15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14.533515265222579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13.690552699228791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-17.041294259942397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10.512242722060614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10.148876092819489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-10.122859900222302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3.3611078511911749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13.090909090909081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93.46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98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4.8576931307511284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17801.326854219998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10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17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17.633962264150941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16.983463565328002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0.65635600242883729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8.8060670139320045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9.6470556419444264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-24.710250736671092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3.9450032099293821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-26.810344827586203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56.57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58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2.5278416121619296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14294.84521623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7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10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19.547339322736697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17.845425867507888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11.57809664647127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10.658506077452181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10.316345189238486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-8.8723434850710206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3.3993282658652997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177.26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197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11.136184136296979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36889.466039899999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16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27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34.04263491453812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30.604281767955801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94.318640807381257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26.846407753146998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23.967694225721786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129.53031190402135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0.3278688524590167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49.4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51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3.238866396761142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47915.637000399998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1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15.692503176620075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15.642811906269792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-10.425679569119261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9.3870891642782883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9.2553271017879464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-19.742651472799576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2.9251012145748989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-9.0624999999999964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80.430000000000007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73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-9.2378465746612015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13822.449421410001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4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16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22.410142100863752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21.199261992619927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27.919250794550287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14.410026117593963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13.620343729113499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23.202248126798963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1.1836379460400348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8.6842105263157965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124.51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155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24.487992932294599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18326.664751040003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25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34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18.026639640943969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15.598847406664996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2.8977963117875705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9.4789221734549223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8.4594599459225961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-18.957501391149389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1.0481085856557706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20.434782608695656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100.7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96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-4.667328699106255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12824.3874856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3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1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14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33.656417112299465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31.5081351689612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92.114072372093105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21.52936011994003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20.08740376007162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84.070836920241689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3.5124131082423036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2.9816572379567989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9.5500000000000007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9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-5.7591623036649331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38099.907299950006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3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24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7.9384871155444721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7.4784651527016441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-54.686350506296002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2.4526161892816614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2.5227444423966365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-79.030723064217725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6.2827225130890048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-38.604651162790695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71.08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68.5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-3.6297129994372512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20351.257618839998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5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2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24.896672504378284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23.04798962386511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42.112605966679695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16.801271217813145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15.69773245580067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43.646817051590482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2.4324704558244234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8.503943070362169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178.28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200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12.183082791115108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509099.01456660003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39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2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50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20.282138794084183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17.296982633161928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15.772402842119138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13.00415398767367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10.830551088581609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11.182380461638086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-0.74678427275091386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48.97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53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8.2295282826220237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6898.6125121999994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1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13.479218276906138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12.208925454998752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-23.059323072673209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9.6547299660473413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9.0587030165341424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-17.454387162983597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1.7786399836634674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4.4642857142856975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14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0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20286.824389999998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9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29.53586497890295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15.521064301552107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68.59356369385263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9.6185326249829721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7.4279032190195666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-17.763865699590685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1.4285714285714286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-83.260869565217391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198.15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201.5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1.6906384052485457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51632.859367800003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20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29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12.8970320229107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11.751972006405314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-26.38249831622117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7.9384626929167341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7.3653005759851027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-32.128058446477922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1.3156699470098412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-16.666666666666671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40.5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44.75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10.493827160493829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21522.135780000001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18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15.691592406044169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16.22596153846154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-10.430878335338212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10.15377824250441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9.9652379318794413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-13.187644751722715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3.7580246913580244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0.74626865671641851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163.4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7.0991432068543414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9712.7138121999997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2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21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15.339842283139316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14.565876270279908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-12.438701935311968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9.3651697247706416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9.0224311559176904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-19.930057394411627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7.8389830508474603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110.89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132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19.036883397961944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35849.37515991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22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15.61171336055188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14.111733265461949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-10.886835625013925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13.187881342942655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12.123968710548954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12.753205040775594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1.262512399675354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36.5137614678899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85.06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94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10.510228074300487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33350.970150219997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15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23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24.512968299711815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21.468955073195357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39.922385388570937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16.344299157004144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15.421715552690209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39.739816136854778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8.0263157894736903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27.5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30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9.0909090909090828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21205.512322500002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11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27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9.8004276550249472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8.9314712569015917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-44.058214470283851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3.5272727272727273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3.3333333333333366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61.82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73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18.084762212876093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6943.0422811199996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12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2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13.568920105355575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11.712769988632056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-22.547296391248871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6.9265550156059517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6.4712948264571057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-40.779625051845869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2.2096408929149147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12.551724137931048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49.98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59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18.047218887555026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6777.9503349599991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7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21.286201022146507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18.938992042440315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21.503686802156551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13.817673553719008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12.783797164446431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18.137776559744424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1.360544217687075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0.62500000000000056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41.05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47.5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15.712545676004886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5730.9154605999993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14.771500539762505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11.409116175653141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-15.68285137804255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6.6154841242438147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5.5574714013819522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-43.439206153911329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2.0462850182704022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-6.9642857142857197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49.45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47.5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-3.9433771486349856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6482.9479609499995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23.347497639282345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19.764188649080733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33.269766541525733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13.367826940843987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11.792454522018852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14.291696506443152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1.6279069767441861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26.666666666666668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251.42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260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3.4126163391933861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21586.524207819999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17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21.594090870050671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18.713807219947896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23.261151725577566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17.001290452261305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15.171555156950673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45.35693326869621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5.8399999999999963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79.95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88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10.068792995622267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10522.082705550001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26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14.021396001403017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12.098970944309928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-19.964520371156137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11.085007828096515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9.9942225424757272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-5.2258563739032482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1.7873671044402752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-11.739130434782606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Fox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37.92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42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10.759493670886066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23713.683544719999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1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3</v>
      </c>
      <c r="L241" s="141" t="str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NA</v>
      </c>
      <c r="M241" s="141" t="str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NA</v>
      </c>
      <c r="N241" s="142" t="str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1" t="str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NA</v>
      </c>
      <c r="P241" s="141" t="str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NA</v>
      </c>
      <c r="Q241" s="142" t="str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2" t="str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2" t="str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/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Fox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38.44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45.5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18.366285119667026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23713.683544719999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12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1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22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16.301950805767596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14.733614411651972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-6.9468937690032924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8.6274811549700363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8.0967458975582236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-26.237116762327094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0.54890738813735684</v>
      </c>
      <c r="S242" s="142" t="str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/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132.19999999999999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142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7.4130105900151344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9863.0734264000002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9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 t="str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NA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21.970316993464053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20.762560222359483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87.84091184597645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3.146747352496218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-3.4417786546308129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24.45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28.719779968261719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17.463312753626671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11005.663340999999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31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2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38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17.859751643535425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16.531440162271803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1.9451835394535211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6.6206036375615458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6.3523997915439461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-43.395435549686709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2.1799591002044991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9.4091903719912526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91.08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91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-8.7834870443559421E-2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15541.314754679999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11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32</v>
      </c>
      <c r="L245" s="141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NA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38.740961293066782</v>
      </c>
      <c r="N245" s="142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25.303670309653917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21.735997346313866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116.34027881479096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17.27272727272727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88.5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85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-3.9548022598870025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29651.780567999998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24.56286427976686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22.252954488307772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40.207196451239533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17.841548160208546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16.159422593570369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52.540934031788275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0.34350282485875705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-11.282051282051277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176.85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201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13.65564037319762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51068.959998300001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12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23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15.10892780862879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13.598615916955016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-13.756784009225509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11.604246374030287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10.828228471731643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-0.78649202778142691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2.2561492790500424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-8.5283018867924518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9.35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11.5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22.994652406417117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81435.114533300002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3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22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16.877256317689529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14.166666666666666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-3.6629944643133738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12.043306725129685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11.095370916789259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2.9673680885956122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0.42780748663101603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-45.625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62.95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82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30.26211278792692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80254.703200000004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30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9.5378787878787872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9.2860303879628265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-45.556868705992606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6.4233140778687856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6.354606377994493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-45.082213705932887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3.9904686258935658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8.4459459459459456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51.72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50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-3.3255993812838391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30969.454021319998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6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20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16.466093600764086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15.70127504553734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-6.0099508765945497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13.147161014782293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12.662549529607084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12.40505605527915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3.8089713843774171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-4.0506329113924089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34.85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38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9.0387374461979864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27364.872914750002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17.209876543209877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15.509568313306632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-1.7643661621734585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8.9198513512683508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8.418871581600504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-23.737422093124081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2.284074605451937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27.741935483870972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40.299999999999997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47.5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17.866004962779169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56802.000717799994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24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6.1923786109403807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6.3907389787503961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-64.653306124410491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3.1477331417907668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3.1947144158400076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-73.087640757405751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3.7965260545905708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-23.216783216783206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1236.3699999999999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1380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11.61707255918536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861153.00486887002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22.702767219376042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19.385828747040467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29.589583171528645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12.833585894250675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10.983481187262843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9.724064397744403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1241.47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1350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8.7420557887021069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861153.00486887002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39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22.796415652141977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19.465794879031627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30.124137450728906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12.833585894250675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10.983481187262843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9.724064397744403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4.1509849393117726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105.45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108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2.4182076813655806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15389.770019250001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0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17.7734704196865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16.912590216519646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1.452681998735228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12.629083072873827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11.765853793103448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7.97561459367786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2.8999525841631106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4.5283018867924563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139.66999999999999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144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3.1001646738741506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22046.95754648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35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23.216422872340424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20.073296924403561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32.521579140044032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16.713380413140865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14.791709801762114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42.895371867734951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2.720698790005012E-2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14.601769911504428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25.97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31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19.368502117828278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9842.9946707399995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26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10.168363351605324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10.450704225352112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-41.958002055953884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5.1438974711670724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5.2420719215009708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-56.02091714408671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3.7312283403927609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-23.333333333333329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86.53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76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-12.169189876343466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16337.64277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4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23.080821552413976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22.124776272053182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31.747553737899214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14.828875969203205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14.122378126214851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26.783313346578797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2.5979429099734199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3.8235294117646932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205.91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9.2710407459569701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78526.772431400008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11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2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8.7710853637757715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8.0496481626270509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-49.933799467251148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1.6570346267786897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-9.1806020066889698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20.51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19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-7.3622623110677798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4763.7349066300003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4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9.8891031822565107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7.4881343556042363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-43.552046015116574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5.5230861373067404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4.9854978979732705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-52.778945495224107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3.2179424670892245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-88.4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308.18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-2.6542929456811026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17135.8188304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4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24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17.085042687659385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15.551294343240652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-2.476929839991393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10.938835829493087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10.2676863800194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-6.4755917105479117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1.859303004737491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6.4593301435406811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31.13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38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22.068743976871197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27169.14752255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34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22.906548933038998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14.795627376425854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30.752788831719013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9.3425307772722661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7.6054414103895365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-20.123614935825028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2.2679087696755542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-45.609756097560975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88.78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99.5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12.074791619734171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11185.983563580001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10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0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20.723622782446313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18.055725035590807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18.292435993845423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12.635430740873439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11.358401774125015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8.0298856242459351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3.0671322369903131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-213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13.61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10.213078618662763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14303.494759950001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9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10.156716417910447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9.5308123249299719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-42.024483875908288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4.3497428361498898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13.214285714285706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18.89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19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0.58231868713605195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6828.1836008999999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6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15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10.769669327251997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10.553072625698324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-38.525689598638237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9.525392624254895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9.4903073264428794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-18.560190243806485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3.3298041291688723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-3.0769230769230793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115.24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154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33.634154807358563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39586.272520120001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11.509038250274642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10.367971210076472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-34.305300532466944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7.7162994836129553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7.2877811810800486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-34.027500308271044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1.1862200624783061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-0.47210300429185065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29.83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32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7.2745558162923274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14256.579711399998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21.647314949201739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19.786031828411829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18.331390093998554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69.165800455589661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4.9614482065035199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117.25239616613419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205.66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205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-0.32091802003306746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226789.77719761999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22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1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20.983573104785226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20.378517637732855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19.776257485370643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14.441279016691952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13.98343602699196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23.469452877014586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2.0047651463580669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5.5398549031716326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65.86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67.5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2.4901305800182127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19957.83649532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8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24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10.098336173712884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7.6198419367829917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-13.661661069262687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1.547221378682053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2.5925925925925948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47.34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59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24.63033375580903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8084.0332785600012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3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4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10.065915373166064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7.6888094851388669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-42.542784989876516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5.9103792967939253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4.9754828801611284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-49.467682382751754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2.841149133924799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-49.870129870129873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50.94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57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11.896348645465249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18376.14261762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11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20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10.245374094931616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9.4280955024986106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-41.518417311462187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2.4381625441696113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-2.8346456692913411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220.9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250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13.173381620642832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9202.0041293000013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7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3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14.973225784586186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13.100462578579052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-14.531384240170276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9.8566519145660951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9.1595923111309805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-15.728003199440311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1.5391579900407424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-7.2701149425287399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87.23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92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5.4683021896136497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25497.013489090001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18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23.101165254237287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20.626625679829747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31.863677548445036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14.2105551167281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13.341946836588306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21.496819174607708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0.74859566662845345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34.363636363636353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40.89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38.5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-5.8449498654927883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6502.4099480100003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4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23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11.286226883797957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10.576823590274184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-35.577129284820494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12.986938405340723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12.154315009001687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11.035191384469002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3.7637564196625091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-31.048387096774192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43.4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48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10.599078341013835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11610.192880999999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8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20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17.978458989229495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16.545939763629431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2.6227765085944821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13.262221018766265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12.524395043150527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13.38879134101858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6.7924528301886848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169.06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169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-3.5490358452616722E-2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123138.20903878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21.077172422391222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19.307903152124258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20.310531410504673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14.69097668218267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13.757381163523693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25.604307698888174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1.9726724239914823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-4.2452830188679176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62.52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64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2.3672424824056293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6840.0209815200005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14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37.959927140255012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26.357504215851606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116.67892234427106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8.4589772739524349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7.4528498240562691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-27.677784307968256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4.5521433141394754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1188.5714285714287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16.66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2.0408163265306145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22830.502261419999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5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4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22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10.115361262902246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9.5037079292641184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-42.260543086123548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5.9890490755538739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5.8931428556435446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-48.795074746667751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2.7611044417767108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5.8823529411764595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20.52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23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12.085769980506832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31467.457325880001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7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1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9.5132127955493733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9.1078561917443395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-45.697664567289763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6.9528031677947864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6.8650885524678564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-40.555209680739047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3.094541910331384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6.6666666666666732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27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-3.703703703703709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5488.914186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2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13.896037056098816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13.274336283185839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-20.680081311891552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9.2149826447408039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9.0226287605954223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-21.21412070895925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3.7148148148148152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-24.843462246777154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40.39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-2.2035157217133006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21635.944673420003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2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15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22.167947310647641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20.670419651995907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26.536779591496472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15.394341118188253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14.481282425632003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31.617904000599427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2.0648675414706608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3.1274367001049552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165.65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183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10.473890733474178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19540.2204346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13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14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20.698488066974885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18.253443526170798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18.148964615682452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15.049182686020661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13.630356508350111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28.66688264533288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1.627527920313915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22.395209580838333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61.5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63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2.4390243902439046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9192.4908539999997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7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3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17.935258092738405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16.536703414896479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2.3761816281193449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13.727871323069795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13.0283879394797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17.369989144753141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-19.684210526315784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18.899999999999999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16.40211640211642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13993.309556099999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5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22.634730538922156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22.634730538922156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29.201223242750075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10.669358976930727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10.672812092001433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-8.7795538118574097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4.544973544973546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15.110634109449656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116.96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104.5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-10.653214774281805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24389.322598399998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20.733912426874667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19.746749957791657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18.351170275863502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14.534021760311621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14.115383002097273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24.262380968757569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2.5230848153214778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3.2624113475177339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240.69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345.5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43.545639619427476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32646.649806810005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0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13.794704264099037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12.487159533073928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-21.258498654146241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7.188303063160749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6.2670426910400296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-38.541742369441977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0.86293572645311389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27.380952380952394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140.33000000000001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152.5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8.67241502173448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124874.93170448001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6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2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10.085525370130805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9.8810026756794826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-42.430849237371113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8.2910142399599245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8.2373539910635483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-29.113827741977694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4.6340768189268147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0.29220779220778881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79.86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85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6.436263461056857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45178.63462728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18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21.082365364308341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19.009759581052126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20.340173223415437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15.42825220415747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14.506471839581518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31.907835607505252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1.3423491109441523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-0.44444444444444481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218.49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240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9.8448441576273424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18799.958722110001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5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7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39.936026320599524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30.260253748558245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27.065653370013756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158.71787186824724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4.6037585761161379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136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138.5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1.8382352941176405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14502.328312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6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21.329987452948554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19.37046004842615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21.753623968907011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16.045693607800651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14.601375529922114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37.186810704054722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2.0830882352941176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-11.124260355029584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319.02999999999997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340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6.5730495564680469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46867.720749169996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13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0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17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36.202304021335948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30.678352349115464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209.52096869225954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-6.4827586206896468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73.959999999999994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90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21.687398593834505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15847.004416919997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15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23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39.827679052234785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27.051938551572785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127.34023025455573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39.415614754098357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23.337827978315694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236.9940005227113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3940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55.01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61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10.888929285584448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21844.471000000001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21.530332681017612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19.094064560916348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22.897213838150599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15.502011128433102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14.324311247290465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32.538456622069333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6.8852459016393501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58.49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57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-2.547444007522659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263127.11717258004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18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41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12.934542237947811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12.412988115449917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-26.168386393900754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8.2950677765654692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7.8230214918709766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-29.079170981567138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2.1593434775175244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0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257.77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0.86511230942314388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66781.245663379988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23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39.198600973236005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34.484280936454844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123.74939195488706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26.847896458598726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23.781525361365105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129.54303997661154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0.70566784342631039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12.738589211618253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44.43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50.5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13.661940130542426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17838.249306419999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6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8.6473335928376809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8.7719644619940755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-50.64018650182016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6.7714306083684761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6.8609948402948406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-42.105901323313525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4.5352239477830292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-3.6170212765957359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22.65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14.790286975717448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8764.4039326500006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14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12.303096143400325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11.603483606557377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-29.772741554528935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8.4108094505801763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8.0749640963693707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-28.089607581459152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4.1456953642384109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60.000000000000007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175.48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167.5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-4.5475267836790456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9319.4011404399989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7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13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28.942767606795314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23.162618796198519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65.208106736607306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15.892163622507738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13.724011440145407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35.874166355696005</v>
      </c>
      <c r="R298" s="142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0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-43.797746616577641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133.01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160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20.291707390421788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26149.747511609999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1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20.982804858810535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18.270604395604394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19.77187226331063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15.311962766209881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14.051980237134345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30.91358895787204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12.462686567164182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112.79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117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3.7326004078375608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27314.199890490003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16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24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17.914548919949173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16.124374553252323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2.2579716740793287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11.813081943437274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11.149552838109145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0.99900172704021628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1.9319088571681884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14.142857142857157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35.94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1.5581524763494725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10308.274356839998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30.982758620689655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28.122065727699528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76.852572039436467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12.317602761640146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11.684064212123634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5.3125330504480095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6.8614357262103516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5.4166666666666714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528.05999999999995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610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15.517176078475936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60917.716593239995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21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38.088574725908821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34.138148183689047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29.771006310461484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191.87293408032673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5.9420289855072523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157.19999999999999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149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-5.2162849872773425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14139.912845999999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5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39.616935483870968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33.777395788568974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126.13728565681348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21.894565675356613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19.453436206436706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87.193256344643942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-26.80555555555555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158.33000000000001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140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-11.577085833385969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51761.008638280007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5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19.933274581392421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18.730628179344613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13.781052295759121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13.93423441739167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13.519553637374107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19.134343833868918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2.5364744520937283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-5.0990965223682201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21.53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21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-2.4616813748258304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8650.4679954800013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4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9.5265486725663706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8.2744043043812461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-45.621542096087907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10.007032745591939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8.1538789137922798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-14.442283360602593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5.7547607988852763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-21.343283582089555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97.21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112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15.214484106573401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10570.49758148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11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24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16.844567665915786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14.923242247466993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-3.8495844388686917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8.6752554208011752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7.994595392773852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-25.828658310900899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1.0564756712272398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3.2726104980440236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36.75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37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0.68027210884353817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33542.208078750002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6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20.259095920617419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14.542936288088642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15.640871899711218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14.025570296581389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13.339996554694229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19.915243574020813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2.9496598639455782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-42.830188679245289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76.930000000000007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83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7.8902898739113381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10733.031501290001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16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19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16.959876543209877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14.446948356807512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-3.1913902548678541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12.833892410765642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11.602267738565821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9.7266850400266502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0.76823085922266987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7.4000000000000066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20.16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32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58.73015873015872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5871.3347952000004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17.379310344827587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14.097902097902098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-0.79722169407235866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2.4801587301587302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349.99999999999994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143.5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140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-2.4390243902439046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11074.843678499999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2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12</v>
      </c>
      <c r="L310" s="141" t="str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NA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36.283185840707965</v>
      </c>
      <c r="N310" s="142" t="str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20.861341515223035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19.231832898172325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78.359438951908018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1.0871080139372822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-18.164046809308307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137.52000000000001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150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9.0750436300174542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366184.42207992001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15.985121469254914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15.090530012070671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-8.7553861549072067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12.542970882427561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11.564552211665946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7.2393761325171502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2.7610529377545081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15.333333333333336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28.01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26.75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-4.4983934309175355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9768.1484949700007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4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7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24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15.851726089417092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13.900744416873449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-9.5168198384379838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8.7150473593495708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8.1656837840507936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-25.488446832692667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2.6883255980007137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-24.285714285714295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113.46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118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4.0014101886127307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368502.76959414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15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11.436347142425159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10.717929340638578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-34.720228381370376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2.9860743874493214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10.53827143334912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43.86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49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11.719106247150023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6796.2278342999998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3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24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12.347972972972972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11.618543046357615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-29.516580286513307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5.2805368113076288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5.2330903690752528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-54.85268373836616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3.4154126766985868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-10.791665280937785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58.45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59.5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1.7964071856287456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20090.3715754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5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14.891719745222929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14.036983669548512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-14.996628567656135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12.368411428571429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11.995226600985221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5.7469348994923397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3.9606501283147986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-25.697293280934769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16.79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13.162596783799895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16816.115854389998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15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1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25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9.1798797156916336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8.5055724417426539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-47.600361910685841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4.3537820131030376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-1.838065748731798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89.84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93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3.5173642030275953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16888.90687432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10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22.686868686868689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20.35342093339375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29.49883281582273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17.287027531956735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15.372400357796456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47.79991639061307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18.674698795180728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32.96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36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9.2233009708737832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40192.57140352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3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23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11.792486583184258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11.29928008227631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-32.687350132082607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11.119971412872538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10.970261379911575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-4.9269261560240025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4.8543689320388346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-31.348314606741575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17.53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18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2.6811180832857939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7397.6418564500009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4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29.216666666666669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27.781299524564186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66.771548966218376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16.840600787469405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16.251056234718828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43.983075387277658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6.4346833998859099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-22.202362487751792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124.2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129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3.8647342995169032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20327.067309599999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1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16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14.829850746268656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13.714664310954063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-15.349782776050658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12.092102452759116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11.000258518946616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3.3845597920574733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2.4146537842190017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-18.564356435643564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123.55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111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-10.157830837717519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42514.714146099999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2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4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21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18.657505285412263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17.761644623346751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6.4988382074252948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12.145719681253613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11.824710544228441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3.8429741651435201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3.3225414811817084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-9.9415204678362539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19.39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22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13.46054667354306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43891.387196720003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16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19.236111111111111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17.870967741935484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9.8015760212076586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10.386030287444878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9.975458244507454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-11.201945778299226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5.1263537906137184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13.809523809523821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77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81.5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5.8441558441558517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12895.877148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12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15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16.421411814885904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15.13959889893826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-6.2649988164056651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19.909922725934649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18.995888868136234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70.225037751393174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10.225563909774428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47.48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50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5.307497893850055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202984.65633991998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12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29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22.598762494050451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20.980998674326116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28.995914176353921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20.271649726621213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18.774706816508612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73.317716371755722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3.4182813816343729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-1.4893617021276493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59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26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-1.5873015873015885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25.78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29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12.49030256012411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20580.871735699999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3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11.89663128749423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11.686310063463283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-32.092882123375141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6.5962513813810286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6.5635967079718363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-43.603641467144158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2.1024049650892165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0.41095890410958946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70.37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76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8.0005684240443298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11481.991701479999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1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12.686136650441682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11.631404958677686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-27.586309426425359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5.811946376313295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5.8104534447855629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-50.309260114390518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3.4673866704561602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7.6562500000000062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125.03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136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8.7738942653763132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12576.392484970002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18.276567753252447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16.103812467800104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4.3244100626108839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10.944166082199468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9.9856156174028108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-6.4300193353730828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1.2069103415180358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11.818181818181813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48.82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10.610405571487092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14958.3879514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0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1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14.573134328358208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14.358823529411765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-16.815144829444318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0.57353543629659987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10.339627672718873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25.68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30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16.822429906542059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7067.0565974399997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9.3077201884740859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10.611570247933885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-46.870636171957834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5.8671585526622057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6.1672074395434926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-49.837209321793154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9.3652647975077894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-95.882352941176464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43.27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46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6.3092211694014244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5677.9603195300006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4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17.062302839116722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15.327665603967413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-2.6067310869298033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8.5931090147544555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7.9596661021050084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-26.530990271849664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3.5590478391495259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-0.56603773584905703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52.91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57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7.7301077301077381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16683.596984190001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17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9.8054114158636025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8.9029109877166395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-44.029766683127889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9.3019568026582995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8.6899542985254818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-20.470512633794989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0.30240030240030241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-27.784810126582283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145.22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175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20.506817242804033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14330.049656200001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14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2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23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12.955660629851012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12.061461794019932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-26.047840577721427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9.8294058473261039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9.552418394888333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-15.96095050357339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-8.8489208633093366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180.4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185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2.5498891352549791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99577.945530800018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12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5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30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26.347305389221557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23.238438747906738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50.392958271984199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13.83569674924051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12.756864819661439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18.291870534908483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1.9872505543237249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30.78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38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23.456790123456784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9681.3258631200006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15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12.766486934881792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11.472232575475214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-27.127662259421825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10.056098973607039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9.2068420437932694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-14.022778944078206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2.3636363636363655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214.67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228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6.2095309079051697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17026.539887160001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8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13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18.812549294540354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16.838183386932307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7.3838443532401543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12.538728419590171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11.640221380015642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7.2031040983865147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1.5982671076536081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6.495726495726502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115.2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127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10.243055555555557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119326.34327040002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21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20.321044275886397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17.307692307692307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15.994479081597701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16.450715807469752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14.721812757443804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40.649652834477344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2.1475694444444446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-6.194029850746265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314.26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340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8.1906701457391975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88875.144030879994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24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16.03612797877226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13.058799085809266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-8.4642360830452184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11.074892253282869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9.8412569059856327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-5.312342099048073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2.8473238719531602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8.0348258706467757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66.19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72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8.7777609910862697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13536.315947160001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15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7.1844133289916412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6.412516954078666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-58.990676350616724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2.2662033539809641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3.2487309644670193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46.01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47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2.1517061508367741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10872.118324289999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2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1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12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20.457981325033348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19.043874172185429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16.776128954858404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12.86492162059826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11.550657147713752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9.9919773009691237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3.0906324712019124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0.19230769230769246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113.74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120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5.5037805521364502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90528.249831580004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22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1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22.258317025440309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18.762784559551303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27.052618632532699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13.998580102474509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12.756551400519779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19.684483923468466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1.5913486899947249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13.277310924369759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194.77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190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-2.4490424603378358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29720.627035580004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14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14.046588778306651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12.818875872054758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-19.820717572742687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9.9278459801742684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9.973701716042326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-15.119311107931576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2.0845099347948866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-29.352818371607519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52.18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58.5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12.111920275967814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28524.093527059998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12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2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24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11.250539025442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9.865759122707507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-35.780839019582956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6.2522209861208617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5.7869787702165203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-46.545018378894042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1.3261786124952089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-19.066666666666666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91.79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100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8.9443294476522439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33992.052810600006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11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8.8840495547812619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7.6651356993736961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-49.288988978544879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6.4896865454944956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5.7423901613458357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-44.514745114378648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4.5266368885499508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-29.984572219213106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25.08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25.5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1.674641148325362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7731.2537966399996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6.2999246420497359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8.1322957198443575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-64.039423014543644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4.1160473887501352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4.7252385524063945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-64.808787468379109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6.0207336523126003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-29.583333333333329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240.89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250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3.7818091244966601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247131.23057272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42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46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31.876405981209473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26.942176490325462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81.95359729477461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24.132485974133346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20.960318617812504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106.32693519351525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0.48362323052015443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10.600000000000003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106.56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110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3.228228228228236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12136.349315519999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7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17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18.407628809147948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17.789588724944146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57.38078706198224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3.6308183183183185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6.4169650234095323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41.46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46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10.950313555233947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5852.5472077800005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13.450828837665522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13.22144742392287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15.001342707203079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7.2889532079112405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-89.35486206030258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134.41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135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0.43895543486347499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45255.059895040002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11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22.085113374958919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19.361855373091327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26.063955503814441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14.770953338466853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13.855384109638267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26.288088822632648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1.2655308384792798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-0.14925373134328371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40.04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45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12.387612387612389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11783.53388212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17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14.77490774907749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13.253889440582588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-15.663402698917196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9.9955066018068095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9.5184276615104633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-14.540829110275233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1.183816183816184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5.1111111111111152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12.49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16.092874299439551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4313.9989376800004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NA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17.390682359164241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12.672107136593761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48.686140165431048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30.917518146103479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194.91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200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2.6114617002719331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148812.64243758001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25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32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23.994829496491445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22.176584366822166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36.964799166349692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16.641627526451831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15.849967369891038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42.281901990752367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2.4016212610948644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-1.3407821229050292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98.71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100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1.3068584743187284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23391.20535063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16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15.242433600988264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14.66062676370117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-12.994720080380617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14.985094223564278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14.05014628008179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28.118941747156722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1.4780670651403101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-0.21428571428570659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114.1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133.5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17.002629272567926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21887.2635352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8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8.4543568464730292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8.0448424169780726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-51.74171636738869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7.8448181704729816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7.5340717924132559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-32.928696529690306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1.3146362839614374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3.3524355300859594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189.06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187.5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-0.82513487781656902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35696.403097080001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23.889310083396509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21.46457765667575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36.362484187415923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17.426456878530445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16.124744011852826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48.992003678488175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1.0271871363588279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-4.2574257425742612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50.09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51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1.8167298862048264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72417.503344890007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16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20.213882163034704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18.725233644859813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15.382787414144094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17.235315215473353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16.469009026760681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47.357788555825998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2.102216011179876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-1.2903225806451626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84.22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23.486107812871062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112951.73469339999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21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31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16.347049689440993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15.478772284506524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-6.6894649947810585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12.523059551566876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12.147903706996694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7.0691390555532196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2.3545476133934935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3.2394366197183131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45.32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51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12.53309796999118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43383.514559440002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11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8.3832778394376621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7.5057966213978133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-52.147442189485751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3.8305383936451896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-6.4705882352941222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27.52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19.912790697674421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14775.966462719998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22.211460855528649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16.216853270477312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26.785159099111411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10.235372327838563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9.3788812836543674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-12.490034999666555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1.8531976744186047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-26.494310792697327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131.77000000000001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10.040221598239341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9543.0236167100011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9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4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11.730615151784919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10.58478592658045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-33.040518225107988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7.6772232931931024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7.1587153551205933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-34.361592312592862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-31.395348837209298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154.38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146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-5.42816426998316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20380.485893099998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1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13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29.360973754279193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27.232316105133176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67.595267729296921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21.40309087190791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20.228025257246738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82.99126530115602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1.4412488664334759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5.490196078431377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211.57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220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3.9844968568322647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13218.783583599999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2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19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23.644389807778271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20.080675778283979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34.96445565102961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13.461247214197275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12.213668601385509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15.090417314012861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0.93160656047643819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108.05507037912257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93.72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93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-0.76824583866836882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47568.712045799999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5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19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20.102960102960104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18.198058252427185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14.749633605593093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12.959319384676261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11.921670553744162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10.799055418499615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1.8640631668800685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5.2173913043478315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218.88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201.5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-7.9404239766081908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126052.25568767998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5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20.794223826714802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19.26421404682274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18.695433558407505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14.265110631618493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13.603860876038606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21.963255670097801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2.6183296783625734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-0.60000000000000497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55.2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65.5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18.659420289855056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29981.778928800006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20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27.421758569299556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24.317180616740089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56.526040569757875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19.298476727354213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17.600737416616131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64.99732192225467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10.459704248031306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54.37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61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12.194224756299432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101808.74184130999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10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4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20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12.905293140280085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12.185118780815777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-26.335343062146421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11.726499865332997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11.46498578939244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0.2587458397234732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6.0198638955306238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-3.0526315789473597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27.07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36.5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34.835611377909117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10443.22994356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11.888449714536671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10.284954407294833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-32.13958333028144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6.4294548709011012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5.9600055558235505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-45.029711406444406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0.77946065755448823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32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59.81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90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50.476508944992474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40231.267374850002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20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20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10.78434908041832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6.6212775379165292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-38.441896152865631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6.7815651835992536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5.3642756713514395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-42.019253149184443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3.649891322521317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-20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73.19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86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17.502391037026911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189055.26642261998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15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19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15.658964484381684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13.954242135367016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-10.617121656565853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11.586482435861292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10.648927114959976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-0.938369415105067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3.005875119551852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0.28571428571427537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17.62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22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24.858115777525526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14444.64098444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22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27.574334898278561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21.127098321342928</v>
      </c>
      <c r="N370" s="156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57.396960959469489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5.2754451261127615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4.8051252718567632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-54.896216418851431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1.1350737797956867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-57.777777777777771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47.55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54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13.564668769716093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80169.299999999988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19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9.6430744270938948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8.839933073061907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-44.956401859567222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2.7318611987381707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1.7600000000000016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221.35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189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-14.614863338604023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18740.696693449998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13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36.430217248189592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31.526848027346531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107.94719086102988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24.26152664878235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21.663708765025653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107.43020184180713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1.0535351253670657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6.7938931297709892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123.37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130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5.3740779768177038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946520.97283302003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34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38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27.823635543527288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24.580593743773662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58.819993067846269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17.23428784902649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15.169747653239254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47.349004820469062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1.4501094269271297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4.8788067122436249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143.36000000000001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148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3.2366071428571397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23572.89897984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9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2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13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18.720292504570384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16.975725281231497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6.8572337052329901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12.507092004591618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11.698623596764769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6.932620379711274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1.6099330357142854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4.0909090909090837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166.34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176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5.8073824696404985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23031.648982520001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8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11.435446170768596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10.902536540604313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-34.725371214413371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2.5694360947457016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12.116564417177928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728.73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660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-9.4314766786052431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18100.265698080002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32.111130695337977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28.791039469005572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83.293428583623339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22.927056612399362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21.207492099007133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96.020804856780245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8.3155080213903716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43.4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49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12.903225806451623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48030.216277399995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4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6.8910765322324545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9.4863387978142075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-60.66507105561336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3.304132968339526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3.9207531867616128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-71.750459958411767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-72.507936507936506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26.85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35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30.353817504655488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13853.256050099999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19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6.1008861622358559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5.6909707503179314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-65.175553838814338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7.1806949819135122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6.9304431458862528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-38.606789629311024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-14.270833333333325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27.11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32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18.03762449280708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13109.97275868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2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33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28.417190775681338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7.2280260166154964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5.4897673438389774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-38.20212069714772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1.6267060125414976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-116.57142857142857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56.92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68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19.465917076598728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12259.815119160001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20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10.713344626388105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9.5615655971778928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-38.847196419224538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9.1608425900052097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8.1598134328358203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-21.677005120319837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0.39704848910751933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17.333333333333332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89.99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96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6.6785198355372888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14885.858371939999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8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0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16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18.030454818673608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16.481684981684982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2.9195737139399824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13.156688109651695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12.525435847208618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12.486510418820828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2.0668963218135348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-5.8064516129032313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189.36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193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1.922264469792978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90683.084557440001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16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22.57510729613734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20.836267605633804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28.860888026996069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13.3671445813715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12.276202235022824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14.285862497513889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2.6378326996197718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5.9278350515464027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Goldcorp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33.04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41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24.092009685230021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17658.063923359998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12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18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26.056782334384856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25.106382978723403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48.734624677043612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6.6721903876035578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6.3590461231466602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-42.954381277691233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1.697941888619855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-19.714285714285701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360.35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15.165811017066734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157542.09792185001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35.951483213789061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-11.204180048122904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#N/A N/A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24.5</v>
      </c>
      <c r="G385" s="139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70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#N/A N/A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5</v>
      </c>
      <c r="L385" s="172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NA</v>
      </c>
      <c r="M385" s="172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NA</v>
      </c>
      <c r="N385" s="156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2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NA</v>
      </c>
      <c r="P385" s="172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NA</v>
      </c>
      <c r="Q385" s="156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6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17.887323943661972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27.56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29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5.2249637155297624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10279.03112444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1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15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21.118773946360154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19.784637473079684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20.547996918490561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11.885993517972892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11.098717105715661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1.6223781056774023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2.9390420899854863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1.1688311688311699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89.2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95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6.5022421524663754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140200.0635172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25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2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34.694671334111241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29.468120251073671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98.040527527561409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24.410174511140337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21.284349827054545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108.70110521646423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0.95179372197309409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-3.5777281873478928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31.68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74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133.5858585858586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5515.6292611199997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10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14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-12.359550561797761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26.23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28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6.7479984750285826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9323.3793477899999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15.25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14.147788565264293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-12.951530345641871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9.4183675293931515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8.948664962637487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-19.475228994281167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4.9675943576057939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-39.377469322909043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281.16000000000003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315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12.035851472471171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47785.680874800011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14.826767916468913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12.800947004188671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-15.367379865642295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12.327283189330874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11.241005821865279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5.3952983726336834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1.8516147389386826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8.8476837350563002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26.97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11.23470522803116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10408.587873959999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NA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14.589907890460845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10.684267607450456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24.74019390381428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0.7415647015202077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61.073779784640678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41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47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14.634146341463406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11438.000255999999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12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10.766806722689076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9.5660289314045723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-38.542029621354814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8.787213204585397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9.1011235955056176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-24.871446259725705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0.29268292682926828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6.932131199505676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198.58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202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1.7222278175042849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52979.071221960003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3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18.981074364366279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16.529049442317294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8.3458016926985614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11.84826944591388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10.912929751964988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1.2998463872585742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1.7217242421190451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12.901554404145072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77.69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2.9733556442270492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19187.469648230002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16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3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17.074725274725274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15.522477522477523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-2.5358226273163975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10.46971952451247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9.8975952993022407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-10.486422984197208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2.051744111211224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19.809523809523803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91.87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103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12.114945031022085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20073.42256001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8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22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13.856711915535445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12.61777228402692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-20.904553004021643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2.6668117992815938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-7.9483382763843204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57.5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65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13.043478260869556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17513.194864999998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11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16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9.6476510067114098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10.064764572028706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-44.930278302061907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6.1050338784902829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6.3391146278089296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-47.803432652913159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2.7565217391304349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28.196713765889271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186.3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183.5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-1.5029522275899154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113362.50224880001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28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4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43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28.244390539721046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34.744498321521824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61.221703134606372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25.258249941493098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29.095647912163514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115.95194562077076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0.32903918411164784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-60.68292682926829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15.15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18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18.811881188118807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6409.7027383500008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10.019841269841271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10.292119565217392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-42.8057804118516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12.567913717886572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10.514033252230332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7.4526313603793026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6.0594059405940595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-91.176470588235304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12.63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14.649999618530273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15.993662854554813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7345.6050534799997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1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30.287769784172664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28.318385650224215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72.8855087839829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6.7526904152725837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6.4578242047807262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-42.266125454824653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1.8606492478226444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-70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12.52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14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11.82108626198084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7345.6050534799997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30.023980815347723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28.071748878923767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71.379775928382088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6.7526904152725837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6.4578242047807262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-42.266125454824653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1.7252396166134187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-70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68.53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71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3.6042609076316845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20819.43195486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5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3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20.889127685989877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19.332690118437334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78.597004010942157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3.9763607179337517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-7.7366339518395968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69.14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71.5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3.4133641886028299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28537.026198740001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12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24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23.271625715247392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18.696592752839372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32.836682287297904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14.507265873167745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12.02281465420722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24.033624586232506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5.2024877061035575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13.589909221690682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82.3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79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-4.0097205346294018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18119.794302999999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13.982330954808019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13.201796599294193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-20.187507421849304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8.8429124167579864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8.6155937910643878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-24.395231428291353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3.1555285540704738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-0.12500000000000011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54.52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54.5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-3.6683785766700172E-2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186330.49608000001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12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5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15.885780885780887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14.484590860786398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-9.3224317789062265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11.043515696913653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10.593180547418671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-5.5806040891110076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1.520542920029347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8.4848484848484915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399.46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400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0.13518249637010094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31313.202830719994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12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22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22.463026485969742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20.154389505549947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28.22111996124459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15.644278629395853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14.828148817325241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33.754809445510233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12.326869806094178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61.82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21.319961177612413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46233.791501040003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15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16.80804785209353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16.082206035379812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-4.0580430556089837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6.4626748825240838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6.1022838328986193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-44.745688318536693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5.0744095761889358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-20.54347826086957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81.59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80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-1.9487682314009103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29322.855043630003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28.547935619314206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26.30238555770471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62.954367701799498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19.125426668268872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17.345316324456789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63.517785650508543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2.7797524206397841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2.5396825396825418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17.13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2.1599532983070713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6806.0928676199992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12.183499288762444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11.397205588822354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-30.45541192644383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4.168126094570928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8.1250000000000071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71.44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67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-6.2150055991041402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24774.82776688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25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11.131193518229978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12.659932659932659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-36.462074676168513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6.6472121139911939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7.6015912115817628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-43.167939493218142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3.9571668533034714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14.174793739852678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21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20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-4.7619047619047672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11078.790009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2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2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15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5.4179566563467496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5.162241887905604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-69.073781272876872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4.9217646144278611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5.7473157713186032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-57.920099498772728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0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-0.53810868031051473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58.87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61.5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4.4674706981484569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29729.322684319999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18.074915566472214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16.772079772079771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3.1733599470912699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11.516706649616369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10.723826418622506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-1.5349355600958514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3.184983862748429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5.6701030927834992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127.09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130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2.2897159493272534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178157.51515066999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23.015211879753711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21.277415034321113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31.373047403499264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15.562729683703349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14.631739954239956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33.057585626504114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2.9844991738138327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-6.7080745341614954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39.380000000000003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16.810563737938033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218630.07263020001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9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18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13.635734072022162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12.890343698854338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-22.165915830602067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11.262666952283398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9.9322028115400531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-3.706913707079218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3.6414423565261553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-1.1688311688311699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55.22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55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-0.39840637450199168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15359.825674599999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1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13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9.9477571608719142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8.9876302083333321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-43.217243452650322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4.0220934444042022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-6.7857142857142838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106.05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98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-7.5907590759075934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265292.52813945001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31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23.863636363636363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22.354553119730188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36.215936120828673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16.807148960469934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15.826698026280637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43.697070333806479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2.7421027817067425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3.2000000000000028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75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81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8.0000000000000071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43800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11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19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14.685725474838456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13.799448022079115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-16.172463714838724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3.7466666666666666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7.5130990716204646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189.92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183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-3.6436394271272099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24569.068221599999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11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24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16.31615120274914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15.300088616772737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-6.8658365345293459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11.005460836501902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10.537994594903569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-5.9059639681715232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1.6106781802864367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7.4285714285714359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30.39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29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-4.573872984534388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8432.662754609999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2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3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9.6231792273590884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9.1425992779783396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-45.069965576969373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7.7797149609161966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7.496927739336078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-33.485313270854498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1.4379730174399474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-20.213483752563963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96.41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101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4.7609169173322252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9110.3526112999989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11.642313730225817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12.117898441427853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-33.544551249043998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7.3439866273039804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7.5257347949302948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-37.210685441278592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3.3181205269162954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26.258064516129032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94.15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97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3.0270844397238372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10432.092658400001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16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23.350694444444446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20.507514702679156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33.288014213469609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19.322973617291797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17.208796886058032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65.206764423454615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0.29739776951672864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5.0793650793650835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73.569999999999993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73.5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-9.5147478591806056E-2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46400.61474397999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15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19</v>
      </c>
      <c r="L421" s="172" t="str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NA</v>
      </c>
      <c r="M421" s="172" t="str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NA</v>
      </c>
      <c r="N421" s="156" t="str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28.849194215369906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27.04854415060511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146.65365315615918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2.8095691178469488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-24.751266858808638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84.49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96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13.62291395431412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131449.09808954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14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3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23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16.301369863013697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15.163316582914572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-6.9502098462284607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12.706397988078972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11.844559513568164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8.6366384731125123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5.5734406438631794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-5.2482269503545993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133.19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142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6.614610706509505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60201.88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11.7296345222369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10.974785761371127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-33.046115753072115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3.0843156393122606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6.8820451991462805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38.22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41.5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8.581894296180014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6561.2778503999998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17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16.624619399739018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15.035405192761603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-5.1050703387911174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13.127539643004008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12.229484709792056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12.237298058542079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1.891679748822606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-6.9014084507042162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94.07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95.5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1.5201445731901853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10561.62891422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2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2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15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19.37989287185826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18.550581739301911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10.622296167912481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10.814615933584099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10.022176884215543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-7.5376418632106201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3.1965557563516533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312.11189885796114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119.86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120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0.11680293675955244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28299.150481160003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2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19.1316839584996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17.318306603092037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9.2054957703752613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12.774018865727264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11.973638249099443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9.2147806692883361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1.6319038878691807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-2.105263157894727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30.97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32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3.3257991604778825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22328.927252879999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4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15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12.734375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12.183320220298976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-27.310960278379227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10.246038634543289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9.6877415322104596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-12.398840649669662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5.3632547626735549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-3.5135135135135167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48.82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52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6.5137238836542322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6633.3232285799995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16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11.470864661654135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10.537448737319231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-34.523199055131215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9.9006118919171442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9.4113070246265629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-15.35215599465004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1.5362556329373207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-23.571428571428573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103.83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112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7.8686314167389027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42397.289628449995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13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8.1022239563012093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7.5065066512434928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-53.751724839809881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3.8851969565636133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2.0779220779220795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217.45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201.5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-7.3350195447229201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37917.036793049992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29.309880037740932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28.335939536095907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67.303619871355309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21.671713853904283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21.251501543781647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85.287927015049121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3.7470682915612783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4.1027890821745414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95.42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116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21.567805491511205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43354.299137759997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11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12.44554584583279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8.6080288678394226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-28.959624925055838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7.6181543160460476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6.122560868372644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-34.866617821893108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3.5977782435548105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-67.307692307692307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132.19999999999999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145.5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10.060514372163398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9934.3552698000003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14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20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13.921651221566973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12.671331352439374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-20.533873186942266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9.5494086072784778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8.8137930195374512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-18.354859380743861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0.11422087745839637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3.644067796610182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40.01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45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12.471882029492631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5704.4043046399993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13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11.84428656009473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11.337489373760272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-32.391670871873579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7.6980027827733295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6.9557737603305787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-34.183932687945443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0.3999000249937516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100.49999999999999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175.06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197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12.532845881412079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29495.206076080001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38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43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22.82696570608945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18.043702329416615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30.298520102793525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8.3002617294711314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7.0829590416399322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-29.034763936817853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0.26905061121901064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-8.554216867469874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107.36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105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-2.1982116244411376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125846.60687632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34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37.22607489597781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30.859442368496694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112.49002301202542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25.312313359017519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21.245783117870506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116.41417480245795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0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18.947368421052648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79.89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84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5.1445737889598275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96691.321813770002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17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28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19.494875549048317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15.791658430519865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11.278628370283329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16.056612812499999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14.412667882187938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37.280167270915769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3.1643509826010767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-9.1250000000000089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76.680000000000007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-8.7115284298382996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9415.4271642000022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11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25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13.678201926507315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13.610223642172524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-21.923505224540662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9.2597362766165272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9.2814940278049747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-20.831487949383863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-1.4018691588785164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120.99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146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20.671129845441772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25309.486492019998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18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12.103841536614645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10.857937718747195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-30.910106052382989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10.335476096759663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9.5394444228614752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-11.634171916810166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2.309281758823043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1.743119266055037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229.04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238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3.9119804400977953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9355.5893216799996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2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9.7215619694397279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9.3007390562819783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-44.508387403951723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2.4506636395389454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10.50561797752809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66.38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72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8.4664055438385066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11130.800128819999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14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19</v>
      </c>
      <c r="L440" s="172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NA</v>
      </c>
      <c r="M440" s="172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NA</v>
      </c>
      <c r="N440" s="156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19.185946015756166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18.630145472786555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64.035211476440807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3.4859897559505879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-26.548360559407673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333.34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422.5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26.747465050699006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36426.458181260001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9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24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14.301527372575938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12.985080440964511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-18.365503508023028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10.108018744956862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8.8438302378624964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-13.578877420213676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21.284796573875798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15.25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11.475409836065564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15520.4628065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1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9.645793801391525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9.002361275088548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-44.94087940900814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3.9606557377049181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15.882352941176467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68.150000000000006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68.5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0.51357300073366918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8115.1990935000013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3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14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17.007736461192916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15.87098276665114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-2.9182012307231497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11.187348282569388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10.611872856955276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-4.3508701689870861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1.7798972853998534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18.875000000000004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181.94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4.4300318786413051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32159.79954792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7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33.274948569073644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28.696995319428243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184.49278554798241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19.722222222222225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89.19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95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6.5141832043951187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12579.177882149999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6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10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12.493346407059812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11.312785388127853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-28.686774714994733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6.599871972318339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6.2707824657534248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-43.572686287786119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1.4609261127929138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0.61349693251535165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131.1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2.9748283752860427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10307.337907199999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9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2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20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18.64599630209074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17.245461720599842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6.4331438214963788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9.3742849900031491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8.745762744191147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-19.852124074946943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1.8276125095347064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-0.55555555555555602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99.22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119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19.935496875629923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14218.226892979999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1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28.243666382009678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25.578757411704046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61.217569572602251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19.619890759542475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17.282069423800344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67.745334383990922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1.5117919774239066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-8.2608695652173978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189.92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172.5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-9.172283066554332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22703.790022719997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6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27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21.076462101875482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19.555189456342667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20.306476832546693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15.096134343418978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14.152560350590509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29.068307993041941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2.0266427969671446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10.000000000000016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43.3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41.5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-4.1570438799076186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14182.0861081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5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33.491907142857144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30.496695934959352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186.34772903124755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1.8129330254041571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1.2496456262402964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349.72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332.5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-4.9239391513210666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36233.713521040001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9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15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28.349546044098574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27.377485517457334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61.821940887511026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21.589702163677725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20.709943164518421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84.586746841874131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0.52241793434747796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6.5134099616858387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100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100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0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36744.124499999998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26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23.877745940783193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22.133687472332891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36.296474946933685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15.012069916056424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14.152236491240329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28.349577412400361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0.90090090090090158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79.040000000000006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82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3.7449392712550544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25425.417896320003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3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13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24.312519224853894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22.065884980457845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38.77820275184871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11.378060603400098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10.812415845930504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-2.7203258188186363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1.9104251012145748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-3.108108108108111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182.49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206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12.882897693024265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51137.745080729997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15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15.740037950664139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13.912479987802088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-10.154346497912615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10.258300550914969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9.5491510843841549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-12.29400422182383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2.0302482327798783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12.363636363636353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198.18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200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0.91835704914724481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22408.96885488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12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23.19279558787732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21.575609249538562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98.292809010459266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-38.812620112550313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76.06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-7.967394162503294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94588.216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15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32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27.932427469702535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25.036208031599735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59.440987866817082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17.463932573338877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15.898259605469352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49.312411831314165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1.9602945043386801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6.0377358490566087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#N/A N/A</v>
      </c>
      <c r="F456" s="170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70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#N/A N/A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NA</v>
      </c>
      <c r="M456" s="172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NA</v>
      </c>
      <c r="N456" s="156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2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NA</v>
      </c>
      <c r="P456" s="172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NA</v>
      </c>
      <c r="Q456" s="156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6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-2.5423728813559157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45.55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50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9.7694840834248176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60773.769601849992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20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16.396688264938803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15.158069883527453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-6.406123222131443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7.9976166456494333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7.5940420800547388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-31.622306416413469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1.4928649835345775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13.415016752203288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45.71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48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5.0098446729380797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7119.5195910300008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9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16.646030589949017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14.88440247476392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-4.9828532016593989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11.023265003177112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10.471851247651397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-5.7537426368214124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1.4504484795449573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11.568627450980403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452.43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475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4.9886170236279614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41931.48883473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18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1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21.455399061032864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18.863039399624768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22.469485513866449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15.804176141150355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14.487639223466063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35.121894609497794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0.96213778927126836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2.9131652661064456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243.14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280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15.159990129143708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12799.87261502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18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11.946737421383647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10.891905209873224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-31.806871482367271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9.4595706177510903E-3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31.679020409422069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120.7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108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-10.521955260977634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13729.210516200001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2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19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14.871858058156729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14.484579383175326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-15.110000991516237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11.704050922541377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11.670223742933652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6.681279273055285E-2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2.7539353769676889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0.9844559585492294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45.56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54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18.525021949078123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63144.912339399998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35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28.744479495268141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20.008783487044358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64.076259086830703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11.404031111458211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9.7577378150837486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-2.4982842380717241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4.387620719929763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-17.90697674418605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87.05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14.876507754164269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7429.5744768499999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10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2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20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15.998153499870275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15.896968750000001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36.780354246209598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3.9241815048822515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-60.573820721631975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168.07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4.1232819658475695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9311.8254072899999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5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11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13.700986386239505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12.925478735676382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-21.793449332633219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9.6167148991784916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9.2722097209720982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-17.779406816849075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2.2413280180877018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2.8938906752411677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115.98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125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7.7772029660286179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17359.402067520001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27.289411764705882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24.012422360248447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55.770592254772701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19.754512264689108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18.235734597156402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68.896315787142484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1.3888888888888797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51.96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51.5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-0.88529638183217907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54081.686732879993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2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5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21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17.148514851485146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16.516211061665608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-2.1146246120121615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12.212907734348814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11.685199387406556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4.4174158157720855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4.7498075442648195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-16.704545454545457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178.06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195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9.5136470852521526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55019.401840480008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14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23.481471713042332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22.425692695214106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34.034503465733401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18.239630244298731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17.525706607192642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55.94443984771673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4.6562956306862855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3.3409521956912851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217.2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218.5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0.59852670349909154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53448.854667599997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23.912804139601452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21.622697859631657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36.496590524374199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17.155526901915533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15.950477137974561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46.675617716970443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1.0285451197053408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6.6999999999999948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56.04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57.5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2.6052819414703832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5086.8517840799996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2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12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15.723905723905723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13.957658779576589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-10.246430802924888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11.486862188713262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10.634782267035009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-1.7900985034097316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-27.851239669421485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127.41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131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2.8176752217251355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34933.557924300003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14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21.136363636363633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17.990680598700934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20.648400564162529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14.291238533697639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13.001300562810282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22.186642931766777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3.0429322659131941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17.692307692307701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63.49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69.5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9.4660576468735158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28142.265537120002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8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0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27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11.02448341725994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10.615281725463969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-37.071186216240889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3.3328083162702788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-1.8791946308724847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69.959999999999994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77.5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10.777587192681537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26376.694255559996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12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1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10.438675022381378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9.2760540970564822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-40.415036989018262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2.8873642081189255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-26.296296296296305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50.5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-10.89108910891089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14102.021424500001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4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26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10.990206746463548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10.783685671578048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-37.266840756416123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8.3013787304241351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8.2333073023060859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-29.025213848050015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4.9881188118811881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-51.164383561643831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198.8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218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9.657947686116696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37547.146848705008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19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21.60869565217391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22.606322492608598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23.34451722941122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17.353378242760957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17.622548284541228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48.367198966590543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1.4889336016096579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-3.3181818181818161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145.74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148.5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1.8937834499794137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22058.767576860002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16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21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17.087583538515652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15.590500641848523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-2.4624264184400446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11.295976219502917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10.568199498130348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-3.4221275053463507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1.8375188692191573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-20.071942446043163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90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90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0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15570.144630000001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14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13.595166163141993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12.150668286755771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-22.397481364050996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9.3791942175547778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8.5773921033910376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-19.81015136330916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1.7255555555555553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-13.048780487804876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33.340000000000003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37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10.977804439112159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23059.760863300002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21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7.7879000233590299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7.1041977413168551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-55.545916140685669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2.714457108578284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5.7608695652173845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180.26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201.5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11.782980139798083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67255.947858500003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32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22.177657480314959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20.203990136740639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26.592206175734123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17.393022506515045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15.96532666791636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48.706147860921291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1.2737157439254412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9.4642857142857171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24.4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23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-5.7377049180327822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15596.897801199999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3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29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15.278647463994989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13.661814109742441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-12.788007860380091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9.319178640526248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8.9205002777949254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-20.323270073310251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1.25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-14.130434782608695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70.989999999999995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72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1.4227355965628963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36450.71430439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16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20.751242326805023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18.825245293025723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18.450091014761917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12.755922124400545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11.893234830890794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9.0600578952262811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2.1186082546837586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4.7761194029850786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32.03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6.1504839213237572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233325.41395248999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18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35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8.9220055710306418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8.8042880703683348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-49.072332379942615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6.8529153456180376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6.8290486919792999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-41.409226471009809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6.3846394005619729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0.82352941176470662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61.4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67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9.1205211726384405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13299.611815190003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12.802335279399498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12.294753704445334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-26.923036454181915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9.4337904271633057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9.3482339940119932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-19.343366937793093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3.3355048859934855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28.125000000000007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469.28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476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1.4319809069212486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24823.576898399999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11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2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18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27.601458651923302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23.6056338028169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57.55178595921091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16.428465725593874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14.680010475824048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40.459420000355919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4.6174142480211149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89.43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91.5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2.3146595102314649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30303.752032620003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11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16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16.46961325966851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14.909969989996666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-5.9898603243758286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11.232161087524412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10.468646999752281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-3.9677314938540986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2.0038018562003801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-10.070422535211254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83.26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84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0.88878212827288028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42989.903314380004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2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15.324866556230445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14.19607843137255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-12.524184827730245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8.5019219561256101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8.2643822401381115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-27.310617632096235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3.0999279365841943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8.5606060606060588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107.12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7.3562359970126945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13006.387961840001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1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29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22.879111490815891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21.523005826803296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30.596173267341875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12.9197879650535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12.210699564042356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10.461071314277781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2.0229648991784916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-10.61403508771928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55.12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58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5.2249637155297624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66948.118119999999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2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27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22.479608482871125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21.102603369065847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28.315771597577633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13.348195026882451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12.896098389453268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14.123848376581694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1.3806240928882438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-3.3628318584070636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88.74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82.5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-7.0317782285327919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9789.2047267199996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9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13.316326530612244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12.444257467395875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-23.989124858523013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0.7572684246112239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9.0066225165563001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259.77999999999997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290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11.632920163215044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103903.20670677999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21.359973688538066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19.251519193715723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21.924788291448792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18.595854081528188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16.961174297075743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58.990067747685579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0.28100700592809302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9.1999999999999993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32.549999999999997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42.5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30.568356374807991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9438.7842580499982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25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33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12.601626016260161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11.369193154034228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-28.068704270689015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7.7773519169441006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6.9700264918844868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-33.505516726934928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4.1443932411674353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-23.333333333333332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51.72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58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12.142304717710761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7144.4048846400001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2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6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26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26.770186335403729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23.594890510948904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52.806803466157646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13.678763537410367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12.3322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16.950129420391956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5.0000000000000044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105.9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108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1.9830028328611915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25067.159257800002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18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15.154550658271322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14.35153814880065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-13.496364386756444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10.978054479963982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10.464488841201717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-6.1402817071459115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2.8498583569405098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-5.5172413793103372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138.93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140.5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1.1300655006118099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36386.907615299999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12.447809336080997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11.745857287791681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-28.946704704584757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2.3191535305549555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33.812154696132602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103.09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106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2.8227762149577895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12485.252785979999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14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1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28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21.915391156462587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19.730143540669854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25.095164724375209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13.50449177848343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12.686274277312718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15.460147909630129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1.2978950431661656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-2.921127797150711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73.489999999999995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74.5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1.3743366444414207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26843.500785060001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10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16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12.345036116243909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11.617135630730317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-29.533344147749961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9.0775532655301063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8.8036912158030223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-22.389108758200571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2.143148727718057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-9.606299212598417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100.54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108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7.4199323652277549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17835.899053500001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19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0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27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20.657489213067599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18.138192314631066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17.914939206488214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14.558534361610967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13.316091662136479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24.47195779831155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0.53113188780584841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2.4778761061946928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90.74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121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33.34802733083535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10268.31425412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23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19.171772660046479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18.601886018860188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9.4343259421841843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13.403086786290846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12.46732237198859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14.593159681610658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0.40540540540540576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34.4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-4.0697674418604617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26416.192167199999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10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38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39.907192575406029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33.430515063168123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127.79410110759724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17.937936370834233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15.217573482804509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53.365029987277545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-8.7500000000000071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115.51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105.5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-8.66591637087698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108419.72636864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12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32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22.631269592476489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20.39371468926554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29.181467826904097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15.791367836087922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14.454291223972154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35.012386690115264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2.7166479092719245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-4.710743801652888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55.15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14.233907524932011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12896.6865366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15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14.869236991102722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13.494005382921459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-15.124962294854772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9.3195305703238276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8.8051184428334945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-20.320261158413722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0.13961922030825025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0.11538527775705183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19.739999999999998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22.25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12.715298885511661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9357.048146359999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35.890909090909084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23.155477521263666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17.793611577964519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97.973748540684397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22.16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21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-5.2346570397111876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9357.048146359999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9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33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23.012981586675938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18.961241652139996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96.75544266483989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-157.70340450086559</v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88.28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101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14.408699592206609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23329.854915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13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22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7.8394458751443024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7.1877544373880475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-55.251687451181517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5.9351299610306087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5.6477325748847935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-49.256070172495747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26.160990712074312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44.23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45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1.7408998417363764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12436.51850896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2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24.150624523914381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22.930999350284065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106.48201541977906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3.0725751752204391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12.466722662756432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124.51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149.5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20.070677054051878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11342.80397442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11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12.392754055937095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11.423983851729515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-29.260965549366304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8.1165740891665266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7.7648680421390299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-30.605248962587726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0.32286563328246726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6.6938775510203952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350.88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359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2.314181486548117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20633.057694719999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25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32.24110998805476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27.227438503918677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84.035362912656225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17.772405756753695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15.71009303875592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51.949783156903507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13.259259259259263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221.75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292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31.679819616685467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212777.66570124999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25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0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15.090166723375297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13.34476740687248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-13.86387409187282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10.844852759200498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9.6477335554381831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-7.2791242962223173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1.7258173618940247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10.254777070063696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36.58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38.5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5.2487698195735399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7765.57741816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12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6.7094644167278057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6.2863034885719191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-61.701730513014688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2.9250956806998363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5.8870967741935445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176.66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185.5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5.0039624136759997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125046.69164218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19.518285272345597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17.156453335923082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11.41225332687743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13.071379472541532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12.110316503535234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11.757142144895717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2.0225291520434734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14.494949494949491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114.15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118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3.3727551467367389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98189.296326600015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11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29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15.111199364575059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13.895313451004261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-13.743817748972598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11.074680184622759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10.218999694504655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-5.3141552349487036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3.3482260183968462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-8.4721182786031033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136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162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19.117647058823529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10692.877871999999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7.2167683735738928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6.416910446352742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-58.805990638060422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4.976074138475953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4.7534499933121852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-57.455766165660172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14.4935064935065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51.21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55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7.4008982620581865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81884.790000000008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7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27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11.909302325581397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11.22780092085069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-32.020554616855812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3.0833821519234523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4.9019607843137294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137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143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4.3795620437956151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118139.52468900001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23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17.394616556627728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15.8418131359852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-0.70985236204561541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11.77018909639345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10.915397663727182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0.63227822902338637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2.1766423357664237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-3.3333333333333299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160.16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170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6.1438561438561523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321501.47277247999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38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30.127915726109858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25.932642487046632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71.97304641530053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20.357589327866815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18.152685324089465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74.052479236873054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0.62187812187812186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11.801801801801801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130.78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147.5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12.784829484630666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11871.88236546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27.61402027027027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24.582706766917291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57.623488887308326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17.97068741272691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16.272950867052021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53.645043497089738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-0.17391304347824174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95.55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95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-0.57561486132914341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37800.100174199993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1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25.412234042553187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22.492937853107343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45.055480911648374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18.193926808510639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16.545904069367857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55.553686493749055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1.8901098901098901</v>
      </c>
      <c r="S516" s="15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/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30.18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12.657388999337304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12469.159505040001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10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26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7.1465782618991236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6.803426510369702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-59.206642559775659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7.0118922303234825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6.8639974084872044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-40.050012446269648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2.6706428098078199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-13.043478260869565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88.04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104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18.128123580190824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36766.680390480004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17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13.039099526066352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7.9408316045819438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-25.571563317052959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7.2007174887892376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5.2201620995754539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-38.435602024230164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4.0810995002271691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-76.8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122.8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133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8.306188925081436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16217.9533472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20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25.535454356415055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21.509896654405324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45.758834338009379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14.841096995832274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13.154943398098661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26.887800176986421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0.99267100977198708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-14.772727272727273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67.010000000000005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74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10.431278913594987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12781.70598662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14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26.825460368294635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33.338308457711442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53.12231297270047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19.767558217741616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20.263083308868964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69.007855539528023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3.8695717057155647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100.66666666666666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137.99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131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-5.0655844626422253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22562.98997024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31.127904353710807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28.041048567364356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77.68107787132837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20.489755444126306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18.972566618053474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75.182467657190784</v>
      </c>
      <c r="R521" s="156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>0.61888542648017963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10.106382978723403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186.65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195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4.4736137155103162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22287.578419950001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36.081577421225596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34.029170464904283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105.95712113002817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25.487646241562505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24.40123702514714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117.91322866424933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16.822429906542048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168.16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205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21.907706945765938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42991.262454240001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19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72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39.88614800759013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26.569758255648601</v>
      </c>
      <c r="N523" s="156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127.67397668642273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25.853061952643532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18.867765836568509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121.03744486890062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32.236842105263172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59.03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63.5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7.5724208029815276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21094.575216040001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23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17.465388377175266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16.99108707806851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49.324858603027913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5.3820091478909022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2.9808144424797551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58.04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0.79255685733976566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239821.28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13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12.457608928954711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12.124503864633382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-28.89076768406721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7.2478272135722186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7.11589246145821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-38.032825238502369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4.2005513439007585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-0.25641025641024717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239.58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235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-1.911678771182912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16952.052381660003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1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2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15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25.648217535595759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22.698247276172431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46.402497431848097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18.339272286764153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17.596965591397851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56.796355280728861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8.364779874213836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54.63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60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9.8297638660076903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49948.153168140001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4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25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9.0074196207749377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8.7815463751808398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-48.584780752583789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7.9103685283455887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7.8522498990579486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-32.36825677826188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3.2948929159802307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-5.9477124183006511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252.29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330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30.801855008125578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12690.745822349998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10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15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18.643955069464972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15.408904904415804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6.4214922689533216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8.8422157853527477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6.7787983334350175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-24.401187458803776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23.967611336032391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55.39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54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-2.5094782451706044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16110.23345582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15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29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10.450943396226416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10.929360694554063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-40.345007928798061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5.5791767734112492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5.8092423583578467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-52.299384083569187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3.6107600649936811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-87.162534435261705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76.290000000000006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76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-0.38012845720278854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24065.706286020002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3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21.722665148063783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20.442122186495176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23.995066095279547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13.987862440471542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12.968335987261145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19.592850498056634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3.0816620789094245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1.7881571550656987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73.239999999999995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78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6.4991807755325093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29268.995386639996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9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23</v>
      </c>
      <c r="L531" s="172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36.78553490708186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109.97537830022605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19.304426362295899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18.222327403203206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65.048189866168713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4.8033861277990173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25.891327513175096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47.58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53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11.391340899537617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214676.20199999996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11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10.138504155124652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9.0940366972477058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-42.128441227019529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3.8839848675914252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18.673469387755105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139.06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145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4.2715374658420791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8847.1667141400012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1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9.5692265345444536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8.4540093622712629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-45.377932747018271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7.1674818808777427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6.8682088314809251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-38.71975845664339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3.4373651661153457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1.9217081850533744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177.37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192.5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8.5301911258950156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22916.246391430002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1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19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16.470424366236418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15.000845737483086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-5.9852304499192321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11.95047268235162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11.106088190784323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2.1736594110663976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1.4297795568585443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11.586715867158674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105.78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112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5.8801285687275495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44922.832658939995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13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24.178285714285714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22.120451693851944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38.011984937337751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12.445270594594568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11.805743533534809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6.4040622333311203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1.9096237474002646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1.4488438691265819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28.32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12.994350282485879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34316.371562880006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28.235294117647054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25.330948121645793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61.169779880778762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11.491294409618558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10.84375815957895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-1.7522040835612929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5.3813559322033901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21.052631578947373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103.18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110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6.6098081023454158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296094.0188514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15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1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35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21.322587311427981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21.662817551963052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21.711383247950188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10.708314775685194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10.780965707848919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-8.4464911272405185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2.0158945532079859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-10.438596491228051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35.49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43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21.160890391659628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9063.1792169100008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5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8.8239681750372956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8.9961977186311781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-49.63193928421272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5.9539607704245654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5.9486719684920102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-49.095071293489546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5.1084812623274152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-26.867469879518069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19.3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3.6269430051813378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8417.1044779000003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2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10.337439742903053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9.6596596596596598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-40.992897720403143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7.7452321275989746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7.6039175113596649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-33.780133179700897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4.0310880829015545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-4.8888888888888937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26.36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13.808801213960553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19632.056933800002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10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1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13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34.367666232073013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26.047430830039524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96.173950891391243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15.989639370268266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14.016311513224784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36.707560491413439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5.1365705614567529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-72.500000000000014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142.44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146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2.4992979500140455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15332.14602276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11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22.277134813888019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17.887730754740677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27.160032382477127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11.705952905391232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10.296254797918875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8.3074287407147729E-2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2.1061499578770007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-32.130434782608688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69.3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93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34.199134199134207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7028.4308093999989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17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30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10.696095076400679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8.2372518721026982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-38.945658512905311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4.588060239287536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3.7762156210237841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-60.773191428761628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1.0952380952380953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-26.208791208791215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54.68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56.5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3.3284564740307276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28141.990794479996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20.942167751819223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19.591544249372983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19.539911740374638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11.415776898502212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10.523025548381574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-2.3978605915057627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2.9480614484272132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7.2223806167123428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134.94999999999999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115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-14.78325305668765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34164.467630249994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15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35.776776246023324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31.925715637568011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104.21728664804735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30.655585386820295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27.511236660708857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162.09786203565352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1.0663208595776215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60.984465154803523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81.13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84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3.5375323554788674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343431.80556706002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8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3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27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18.637721111876868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14.724137931034482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6.3859082382690779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8.0663484105165679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6.7065041554142342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-31.034666402422474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4.1649204979662269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-33.975700486596338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49.73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53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6.5755077418057528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11127.337492709999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7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17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21.500216169476868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18.915937618866487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22.725305887924407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14.663670974075691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13.470266450916936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25.370850479725561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0.70380052282324557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-14.222222222222221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34.56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35.5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2.7199074074073959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7897.1864371200008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1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7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9.1646778042959429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8.4747425208435505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-47.687135885952472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7.1847514654161779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6.9868069517018716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-38.572107673640765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2.9311342592592595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15.294117647058819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82.93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82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-1.1214277101169734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14915.277458460001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2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25.084694494857835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21.760692731566522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43.185853608162404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15.882442224236808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14.254334875893985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35.791050744930232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1.1588086337875314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10.980392156862754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103.32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100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-3.213317847464181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31605.587999999996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10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24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27.047120418848163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24.356435643564353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54.387569902811435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19.763221017816495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18.633167512429818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68.970773526144441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1.6260162601626018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-9.4444444444444393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120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135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12.5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24549.548159999998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20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32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15.382643250865273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14.43522194153735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-12.194389886769663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12.252314721854098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11.358727280561899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4.7543360553980119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0.83250000000000002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-2.4607329842931902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47.3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54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14.164904862579286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8805.3516341999984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16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28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10.648356596127869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9.9140641374973804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-39.218154358896982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2.7632135306553911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-3.7614678899082703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99.03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103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4.0088861961021793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47457.436854899999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17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28.530682800345723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25.595761178599119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62.855886948459805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20.672973544453964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18.840254684853836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76.748938229393858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0.63213167726951425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5.0666666666666718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LJDeKTc6c4znaP/rnIQjVDxoOf/jBiD10GeKYV6BTwyfr/Z5Kz/gekEnkWtwIw8c6dIxJhZVGVqGOInQBexUmg==" saltValue="hH99gbAwaC21LF8MeW1JY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43574.341394675925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6.5027352900381263</v>
      </c>
      <c r="K6" s="32">
        <v>4.7594727653989226</v>
      </c>
      <c r="L6" s="32">
        <v>5.475805328854074</v>
      </c>
      <c r="M6" s="32">
        <v>4.6139527933398528</v>
      </c>
      <c r="N6" s="32"/>
      <c r="O6" s="32"/>
      <c r="P6" s="32">
        <v>4.7711769041459657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7</v>
      </c>
      <c r="F7" s="4">
        <v>17</v>
      </c>
      <c r="G7" s="4">
        <v>26.75</v>
      </c>
      <c r="H7" s="4">
        <v>20</v>
      </c>
      <c r="I7" s="34">
        <v>2032.142093951132</v>
      </c>
      <c r="J7" s="35">
        <v>17.857142857142854</v>
      </c>
      <c r="K7" s="35">
        <v>12.269938650306747</v>
      </c>
      <c r="L7" s="35">
        <v>7.0112119275825346</v>
      </c>
      <c r="M7" s="35">
        <v>5.8012318808653118</v>
      </c>
      <c r="N7" s="4">
        <v>1.1200000000000001</v>
      </c>
      <c r="O7" s="4">
        <v>140.57241886965241</v>
      </c>
      <c r="P7" s="35">
        <v>2.4300000000000002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0.33750000009999992</v>
      </c>
      <c r="T7" s="37" t="str">
        <f>IF(ISERROR((IF((G7/H7-1)&lt;$T$5,(G7/H7-1)+A7,"")))=TRUE," ",((IF((G7/H7-1)&lt;$T$5,(G7/H7-1)+A7,""))))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31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2.4300000001000002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-174.60971515323908</v>
      </c>
      <c r="AR7" s="21">
        <v>-28.039831705444797</v>
      </c>
      <c r="AS7">
        <v>33.749999999999993</v>
      </c>
      <c r="AT7">
        <v>174.60971515323908</v>
      </c>
      <c r="AU7">
        <v>28.039831705444797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4.34</v>
      </c>
      <c r="I8" s="34">
        <v>74.475749827509233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26</v>
      </c>
      <c r="H9" s="4">
        <v>13.23</v>
      </c>
      <c r="I9" s="34">
        <v>552.89864406128515</v>
      </c>
      <c r="J9" s="35" t="s">
        <v>1019</v>
      </c>
      <c r="K9" s="35" t="s">
        <v>1019</v>
      </c>
      <c r="L9" s="35">
        <v>6.3650885086607527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0.96523053677910808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/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-16.240226348455302</v>
      </c>
      <c r="AS9">
        <v>96.523053665910808</v>
      </c>
      <c r="AT9" t="e">
        <v>#VALUE!</v>
      </c>
      <c r="AU9">
        <v>16.240226348455302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12</v>
      </c>
      <c r="D10" s="4">
        <v>1</v>
      </c>
      <c r="E10" s="4">
        <v>15</v>
      </c>
      <c r="F10" s="4">
        <v>28</v>
      </c>
      <c r="G10" s="4">
        <v>7.5545001029968262</v>
      </c>
      <c r="H10" s="4">
        <v>6.31</v>
      </c>
      <c r="I10" s="34">
        <v>5630.641251936021</v>
      </c>
      <c r="J10" s="35">
        <v>5.8156682027649769</v>
      </c>
      <c r="K10" s="35">
        <v>4.2434431741761935</v>
      </c>
      <c r="L10" s="35" t="s">
        <v>1019</v>
      </c>
      <c r="M10" s="35" t="s">
        <v>1019</v>
      </c>
      <c r="N10" s="4">
        <v>1.085</v>
      </c>
      <c r="O10" s="4">
        <v>-50.45304408083544</v>
      </c>
      <c r="P10" s="35">
        <v>4.580031695721078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0.19722664085849861</v>
      </c>
      <c r="T10" s="37" t="str">
        <f t="shared" si="23"/>
        <v/>
      </c>
      <c r="U10" s="37" t="str">
        <f t="shared" si="2"/>
        <v/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48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4.5800316958510781</v>
      </c>
      <c r="AH10" s="38" t="str">
        <f t="shared" si="15"/>
        <v xml:space="preserve"> </v>
      </c>
      <c r="AI10" s="1">
        <f t="shared" si="16"/>
        <v>19</v>
      </c>
      <c r="AJ10" s="1" t="str">
        <f t="shared" si="17"/>
        <v xml:space="preserve"> </v>
      </c>
      <c r="AK10" s="25" t="str">
        <f t="shared" si="18"/>
        <v xml:space="preserve"> </v>
      </c>
      <c r="AL10" s="25">
        <f t="shared" si="19"/>
        <v>-50.453044080705439</v>
      </c>
      <c r="AM10" s="1" t="str">
        <f t="shared" si="20"/>
        <v xml:space="preserve"> </v>
      </c>
      <c r="AN10" s="1">
        <f t="shared" si="21"/>
        <v>1</v>
      </c>
      <c r="AO10" t="s">
        <v>30</v>
      </c>
      <c r="AP10" t="s">
        <v>1026</v>
      </c>
      <c r="AQ10" s="22">
        <v>10.565816639125735</v>
      </c>
      <c r="AR10" s="21" t="e">
        <v>#VALUE!</v>
      </c>
      <c r="AS10">
        <v>19.722664072849859</v>
      </c>
      <c r="AT10">
        <v>-10.565816639125735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3</v>
      </c>
      <c r="D11" s="4">
        <v>0</v>
      </c>
      <c r="E11" s="4">
        <v>3</v>
      </c>
      <c r="F11" s="4">
        <v>6</v>
      </c>
      <c r="G11" s="4">
        <v>10.5</v>
      </c>
      <c r="H11" s="4">
        <v>8.6999999999999993</v>
      </c>
      <c r="I11" s="34">
        <v>276.19520586953018</v>
      </c>
      <c r="J11" s="35">
        <v>3.625</v>
      </c>
      <c r="K11" s="35">
        <v>0.67129629629629617</v>
      </c>
      <c r="L11" s="35">
        <v>4.5143918918918917</v>
      </c>
      <c r="M11" s="35">
        <v>3.263150183150183</v>
      </c>
      <c r="N11" s="4">
        <v>2.4</v>
      </c>
      <c r="O11" s="4">
        <v>97.952674464352441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0.20689655186413813</v>
      </c>
      <c r="T11" s="37" t="str">
        <f t="shared" si="23"/>
        <v/>
      </c>
      <c r="U11" s="37" t="str">
        <f t="shared" si="2"/>
        <v/>
      </c>
      <c r="V11" s="37">
        <f t="shared" si="3"/>
        <v>-0.44254227823892456</v>
      </c>
      <c r="W11" s="37" t="str">
        <f t="shared" si="4"/>
        <v/>
      </c>
      <c r="X11" s="37" t="str">
        <f t="shared" si="5"/>
        <v/>
      </c>
      <c r="Y11" s="1" t="str">
        <f t="shared" si="6"/>
        <v xml:space="preserve"> </v>
      </c>
      <c r="Z11" s="1">
        <f t="shared" si="7"/>
        <v>4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46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>
        <f t="shared" si="18"/>
        <v>97.952674464492446</v>
      </c>
      <c r="AL11" s="25" t="str">
        <f t="shared" si="19"/>
        <v xml:space="preserve"> </v>
      </c>
      <c r="AM11" s="1">
        <f t="shared" si="20"/>
        <v>1</v>
      </c>
      <c r="AN11" s="1" t="str">
        <f t="shared" si="21"/>
        <v xml:space="preserve"> </v>
      </c>
      <c r="AO11" t="s">
        <v>64</v>
      </c>
      <c r="AP11" t="s">
        <v>1028</v>
      </c>
      <c r="AQ11" s="22">
        <v>44.254227823892457</v>
      </c>
      <c r="AR11" s="21">
        <v>17.557480210191802</v>
      </c>
      <c r="AS11">
        <v>20.689655172413811</v>
      </c>
      <c r="AT11">
        <v>-44.254227823892457</v>
      </c>
      <c r="AU11">
        <v>-17.557480210191802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7</v>
      </c>
      <c r="D12" s="4">
        <v>0</v>
      </c>
      <c r="E12" s="4">
        <v>1</v>
      </c>
      <c r="F12" s="4">
        <v>8</v>
      </c>
      <c r="G12" s="4">
        <v>4.0999999046325684</v>
      </c>
      <c r="H12" s="4">
        <v>2.4700000000000002</v>
      </c>
      <c r="I12" s="34">
        <v>259.89766748913036</v>
      </c>
      <c r="J12" s="35">
        <v>4.3181818181818183</v>
      </c>
      <c r="K12" s="35">
        <v>1.4615384615384617</v>
      </c>
      <c r="L12" s="35">
        <v>4.1253828951428115</v>
      </c>
      <c r="M12" s="35">
        <v>3.3546701945525292</v>
      </c>
      <c r="N12" s="4">
        <v>0.57200000000000006</v>
      </c>
      <c r="O12" s="4">
        <v>1244.111288654949</v>
      </c>
      <c r="P12" s="35" t="s">
        <v>145</v>
      </c>
      <c r="Q12" s="36">
        <f t="shared" si="0"/>
        <v>87.500000000149996</v>
      </c>
      <c r="R12" s="36" t="str">
        <f t="shared" si="1"/>
        <v xml:space="preserve"> </v>
      </c>
      <c r="S12" s="37">
        <f t="shared" si="22"/>
        <v>0.65991898987978459</v>
      </c>
      <c r="T12" s="37" t="str">
        <f t="shared" si="23"/>
        <v/>
      </c>
      <c r="U12" s="37" t="str">
        <f t="shared" si="2"/>
        <v/>
      </c>
      <c r="V12" s="37">
        <f t="shared" si="3"/>
        <v>-0.33594377972034895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11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8</v>
      </c>
      <c r="AD12" s="1" t="str">
        <f t="shared" si="11"/>
        <v xml:space="preserve"> </v>
      </c>
      <c r="AE12" s="1">
        <f t="shared" si="12"/>
        <v>13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33.594377972034891</v>
      </c>
      <c r="AR12" s="21">
        <v>24.661622402742832</v>
      </c>
      <c r="AS12">
        <v>65.991898972978461</v>
      </c>
      <c r="AT12">
        <v>-33.594377972034891</v>
      </c>
      <c r="AU12">
        <v>-24.661622402742832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0</v>
      </c>
      <c r="F13" s="4">
        <v>1</v>
      </c>
      <c r="G13" s="4">
        <v>4.3000001907348633</v>
      </c>
      <c r="H13" s="4">
        <v>2.67</v>
      </c>
      <c r="I13" s="34">
        <v>199.30842822006528</v>
      </c>
      <c r="J13" s="35" t="s">
        <v>1019</v>
      </c>
      <c r="K13" s="35" t="s">
        <v>1019</v>
      </c>
      <c r="L13" s="35">
        <v>6.802106666666667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0.61048696298204619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9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-24.221119235627555</v>
      </c>
      <c r="AS13">
        <v>61.048696282204617</v>
      </c>
      <c r="AT13" t="e">
        <v>#VALUE!</v>
      </c>
      <c r="AU13">
        <v>24.221119235627555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0</v>
      </c>
      <c r="D14" s="4">
        <v>7</v>
      </c>
      <c r="E14" s="4">
        <v>2</v>
      </c>
      <c r="F14" s="4">
        <v>9</v>
      </c>
      <c r="G14" s="4">
        <v>1.3980000019073486</v>
      </c>
      <c r="H14" s="4">
        <v>1.5</v>
      </c>
      <c r="I14" s="34">
        <v>231.66419877220616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/>
      </c>
      <c r="R14" s="36">
        <f t="shared" si="1"/>
        <v>77.777777777947776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>
        <f t="shared" si="13"/>
        <v>3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-6.7999998728434203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42.9</v>
      </c>
      <c r="I15" s="34">
        <v>78.408732252575177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4</v>
      </c>
      <c r="F16" s="4">
        <v>10</v>
      </c>
      <c r="G16" s="4">
        <v>3.5999999046325684</v>
      </c>
      <c r="H16" s="4">
        <v>3.09</v>
      </c>
      <c r="I16" s="34">
        <v>397.69020799833794</v>
      </c>
      <c r="J16" s="35">
        <v>5.5978260869565206</v>
      </c>
      <c r="K16" s="35">
        <v>4.6326836581709143</v>
      </c>
      <c r="L16" s="35">
        <v>4.3090569467668383</v>
      </c>
      <c r="M16" s="35">
        <v>3.6703092810858857</v>
      </c>
      <c r="N16" s="4">
        <v>0.55200000000000005</v>
      </c>
      <c r="O16" s="4">
        <v>-11.715031475510514</v>
      </c>
      <c r="P16" s="35">
        <v>3.7864077669902918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0.1650485130160739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 t="str">
        <f t="shared" si="5"/>
        <v/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>
        <f t="shared" si="10"/>
        <v>50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3.7864077671802918</v>
      </c>
      <c r="AH16" s="38" t="str">
        <f t="shared" si="15"/>
        <v xml:space="preserve"> </v>
      </c>
      <c r="AI16" s="1">
        <f t="shared" si="16"/>
        <v>25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13.915824075875927</v>
      </c>
      <c r="AR16" s="21">
        <v>21.307338592539082</v>
      </c>
      <c r="AS16">
        <v>16.50485128260739</v>
      </c>
      <c r="AT16">
        <v>-13.915824075875927</v>
      </c>
      <c r="AU16">
        <v>-21.307338592539082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1.66</v>
      </c>
      <c r="I17" s="34">
        <v>31.334727922818402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8</v>
      </c>
      <c r="D18" s="4">
        <v>1</v>
      </c>
      <c r="E18" s="4">
        <v>11</v>
      </c>
      <c r="F18" s="4">
        <v>20</v>
      </c>
      <c r="G18" s="4">
        <v>21</v>
      </c>
      <c r="H18" s="4">
        <v>18.5</v>
      </c>
      <c r="I18" s="34">
        <v>2145.2056401358982</v>
      </c>
      <c r="J18" s="35">
        <v>10.882352941176471</v>
      </c>
      <c r="K18" s="35">
        <v>8.0504786771105312</v>
      </c>
      <c r="L18" s="35">
        <v>5.5231274307628428</v>
      </c>
      <c r="M18" s="35">
        <v>4.5767040923944213</v>
      </c>
      <c r="N18" s="4">
        <v>1.7</v>
      </c>
      <c r="O18" s="4">
        <v>-19.869960392866133</v>
      </c>
      <c r="P18" s="35">
        <v>3.1405405405405404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3.1405405407505405</v>
      </c>
      <c r="AH18" s="38" t="str">
        <f t="shared" si="15"/>
        <v xml:space="preserve"> </v>
      </c>
      <c r="AI18" s="1">
        <f t="shared" si="16"/>
        <v>29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-67.350391116915148</v>
      </c>
      <c r="AR18" s="21">
        <v>-0.86420351102349802</v>
      </c>
      <c r="AS18">
        <v>13.513513513513509</v>
      </c>
      <c r="AT18">
        <v>67.350391116915148</v>
      </c>
      <c r="AU18">
        <v>0.86420351102349802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6</v>
      </c>
      <c r="F19" s="4">
        <v>13</v>
      </c>
      <c r="G19" s="4">
        <v>32.349998474121094</v>
      </c>
      <c r="H19" s="4">
        <v>21.18</v>
      </c>
      <c r="I19" s="34">
        <v>4143.3914164404978</v>
      </c>
      <c r="J19" s="35">
        <v>8.7993352721229741</v>
      </c>
      <c r="K19" s="35">
        <v>6.7174119885823025</v>
      </c>
      <c r="L19" s="35">
        <v>7.8938444544297166</v>
      </c>
      <c r="M19" s="35">
        <v>5.8585207314361938</v>
      </c>
      <c r="N19" s="4">
        <v>2.407</v>
      </c>
      <c r="O19" s="4">
        <v>18.366997687737335</v>
      </c>
      <c r="P19" s="35">
        <v>0.33050047214353168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0.52738425301136416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10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-35.317445346470237</v>
      </c>
      <c r="AR19" s="21">
        <v>-44.158602805583435</v>
      </c>
      <c r="AS19">
        <v>52.738425279136415</v>
      </c>
      <c r="AT19">
        <v>35.317445346470237</v>
      </c>
      <c r="AU19">
        <v>44.158602805583435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11</v>
      </c>
      <c r="D20" s="4">
        <v>3</v>
      </c>
      <c r="E20" s="4">
        <v>14</v>
      </c>
      <c r="F20" s="4">
        <v>28</v>
      </c>
      <c r="G20" s="4">
        <v>96.199996948242187</v>
      </c>
      <c r="H20" s="4">
        <v>80.25</v>
      </c>
      <c r="I20" s="34">
        <v>4180.9210166415951</v>
      </c>
      <c r="J20" s="35">
        <v>17.373890452478893</v>
      </c>
      <c r="K20" s="35">
        <v>14.128521126760564</v>
      </c>
      <c r="L20" s="35">
        <v>10.891872317559063</v>
      </c>
      <c r="M20" s="35">
        <v>8.9892180914202449</v>
      </c>
      <c r="N20" s="4">
        <v>4.6189999999999998</v>
      </c>
      <c r="O20" s="4">
        <v>15.986729563008662</v>
      </c>
      <c r="P20" s="35">
        <v>3.4305295950155763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0.1987538562828621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>
        <f t="shared" si="10"/>
        <v>47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3.4305295952455763</v>
      </c>
      <c r="AH20" s="38" t="str">
        <f t="shared" si="15"/>
        <v xml:space="preserve"> </v>
      </c>
      <c r="AI20" s="1">
        <f t="shared" si="16"/>
        <v>27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-167.17819006249334</v>
      </c>
      <c r="AR20" s="21">
        <v>-98.909049234560968</v>
      </c>
      <c r="AS20">
        <v>19.875385605286212</v>
      </c>
      <c r="AT20">
        <v>167.17819006249334</v>
      </c>
      <c r="AU20">
        <v>98.909049234560968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1.47</v>
      </c>
      <c r="I21" s="34">
        <v>60.54157727913654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0</v>
      </c>
      <c r="D22" s="4">
        <v>0</v>
      </c>
      <c r="E22" s="4">
        <v>1</v>
      </c>
      <c r="F22" s="4">
        <v>1</v>
      </c>
      <c r="G22" s="4">
        <v>8.3999996185302734</v>
      </c>
      <c r="H22" s="4">
        <v>9.2899999999999991</v>
      </c>
      <c r="I22" s="34">
        <v>225.97684269234847</v>
      </c>
      <c r="J22" s="35" t="s">
        <v>1019</v>
      </c>
      <c r="K22" s="35" t="s">
        <v>1019</v>
      </c>
      <c r="L22" s="35">
        <v>4.4623733826247696</v>
      </c>
      <c r="M22" s="35">
        <v>3.2800869565217394</v>
      </c>
      <c r="N22" s="4" t="s">
        <v>140</v>
      </c>
      <c r="O22" s="4" t="s">
        <v>140</v>
      </c>
      <c r="P22" s="35" t="s">
        <v>145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18.507450235477705</v>
      </c>
      <c r="AS22">
        <v>-9.5801978629679869</v>
      </c>
      <c r="AT22" t="e">
        <v>#VALUE!</v>
      </c>
      <c r="AU22">
        <v>-18.507450235477705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15</v>
      </c>
      <c r="D23" s="4">
        <v>0</v>
      </c>
      <c r="E23" s="4">
        <v>6</v>
      </c>
      <c r="F23" s="4">
        <v>21</v>
      </c>
      <c r="G23" s="4">
        <v>42</v>
      </c>
      <c r="H23" s="4">
        <v>31.5</v>
      </c>
      <c r="I23" s="34">
        <v>1375.0007460720888</v>
      </c>
      <c r="J23" s="35">
        <v>13.353115727002967</v>
      </c>
      <c r="K23" s="35">
        <v>9.8130841121495322</v>
      </c>
      <c r="L23" s="35">
        <v>5.2424542389419058</v>
      </c>
      <c r="M23" s="35">
        <v>4.5127159581667255</v>
      </c>
      <c r="N23" s="4">
        <v>2.359</v>
      </c>
      <c r="O23" s="4">
        <v>542.47053422786144</v>
      </c>
      <c r="P23" s="35">
        <v>4.3142857142857141</v>
      </c>
      <c r="Q23" s="36">
        <f t="shared" si="0"/>
        <v>71.428571428831432</v>
      </c>
      <c r="R23" s="36" t="str">
        <f t="shared" si="1"/>
        <v xml:space="preserve"> </v>
      </c>
      <c r="S23" s="37">
        <f t="shared" si="22"/>
        <v>0.33333333359333328</v>
      </c>
      <c r="T23" s="37" t="str">
        <f t="shared" si="23"/>
        <v/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32</v>
      </c>
      <c r="AD23" s="1" t="str">
        <f t="shared" si="11"/>
        <v xml:space="preserve"> </v>
      </c>
      <c r="AE23" s="1">
        <f t="shared" si="12"/>
        <v>29</v>
      </c>
      <c r="AF23" s="1" t="str">
        <f t="shared" si="13"/>
        <v xml:space="preserve"> </v>
      </c>
      <c r="AG23" s="38">
        <f t="shared" si="14"/>
        <v>4.3142857145457141</v>
      </c>
      <c r="AH23" s="38" t="str">
        <f t="shared" si="15"/>
        <v xml:space="preserve"> </v>
      </c>
      <c r="AI23" s="1">
        <f t="shared" si="16"/>
        <v>21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-105.34613714722924</v>
      </c>
      <c r="AR23" s="21">
        <v>4.2614935319660425</v>
      </c>
      <c r="AS23">
        <v>33.333333333333329</v>
      </c>
      <c r="AT23">
        <v>105.34613714722924</v>
      </c>
      <c r="AU23">
        <v>-4.2614935319660425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0.73</v>
      </c>
      <c r="I24" s="34">
        <v>29.68905409598473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5.9</v>
      </c>
      <c r="I25" s="34">
        <v>102.23367038207721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4.54</v>
      </c>
      <c r="I26" s="34">
        <v>155.83065076605286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5.5999999046325684</v>
      </c>
      <c r="H27" s="4">
        <v>1.1399999999999999</v>
      </c>
      <c r="I27" s="34">
        <v>52.637458121409097</v>
      </c>
      <c r="J27" s="35" t="s">
        <v>1019</v>
      </c>
      <c r="K27" s="35" t="s">
        <v>1019</v>
      </c>
      <c r="L27" s="35">
        <v>9.9915735294117649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3.9122806183987446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1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-82.467654150566915</v>
      </c>
      <c r="AS27">
        <v>391.22806180987448</v>
      </c>
      <c r="AT27" t="e">
        <v>#VALUE!</v>
      </c>
      <c r="AU27">
        <v>82.467654150566915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5</v>
      </c>
      <c r="D28" s="4">
        <v>1</v>
      </c>
      <c r="E28" s="4">
        <v>9</v>
      </c>
      <c r="F28" s="4">
        <v>15</v>
      </c>
      <c r="G28" s="4">
        <v>6.4499998092651367</v>
      </c>
      <c r="H28" s="4">
        <v>4.8099999999999996</v>
      </c>
      <c r="I28" s="34">
        <v>181.59041121536927</v>
      </c>
      <c r="J28" s="35">
        <v>9.5059288537549396</v>
      </c>
      <c r="K28" s="35">
        <v>3.7784760408483891</v>
      </c>
      <c r="L28" s="35">
        <v>6.1589952036419806</v>
      </c>
      <c r="M28" s="35">
        <v>4.6370769645086787</v>
      </c>
      <c r="N28" s="4">
        <v>0.50600000000000001</v>
      </c>
      <c r="O28" s="4">
        <v>-18.794257129864221</v>
      </c>
      <c r="P28" s="35">
        <v>3.2016632016632021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0.34095630161252344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30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3.2016632019732021</v>
      </c>
      <c r="AH28" s="38" t="str">
        <f t="shared" si="15"/>
        <v xml:space="preserve"> </v>
      </c>
      <c r="AI28" s="1">
        <f t="shared" si="16"/>
        <v>28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-46.183543228609651</v>
      </c>
      <c r="AR28" s="21">
        <v>-12.476518680967752</v>
      </c>
      <c r="AS28">
        <v>34.095630130252339</v>
      </c>
      <c r="AT28">
        <v>46.183543228609651</v>
      </c>
      <c r="AU28">
        <v>12.476518680967752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1.1399999999999999</v>
      </c>
      <c r="I29" s="34">
        <v>511.94521434625545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2.78</v>
      </c>
      <c r="I30" s="34">
        <v>326.90783748502565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7.52</v>
      </c>
      <c r="I31" s="34">
        <v>135.49781581521034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454.7</v>
      </c>
      <c r="I32" s="34">
        <v>245.78799275735162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6</v>
      </c>
      <c r="D33" s="4">
        <v>0</v>
      </c>
      <c r="E33" s="4">
        <v>7</v>
      </c>
      <c r="F33" s="4">
        <v>13</v>
      </c>
      <c r="G33" s="4">
        <v>2.0899999141693115</v>
      </c>
      <c r="H33" s="4">
        <v>1.48</v>
      </c>
      <c r="I33" s="34">
        <v>965.09589177399062</v>
      </c>
      <c r="J33" s="35">
        <v>3.8441558441558441</v>
      </c>
      <c r="K33" s="35">
        <v>1.5948275862068964</v>
      </c>
      <c r="L33" s="35">
        <v>5.7346936705436846</v>
      </c>
      <c r="M33" s="35">
        <v>4.8310726899851888</v>
      </c>
      <c r="N33" s="4">
        <v>0.38500000000000001</v>
      </c>
      <c r="O33" s="4">
        <v>9.5405431458291279</v>
      </c>
      <c r="P33" s="35">
        <v>6.0810810810810816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0.41216210452845375</v>
      </c>
      <c r="T33" s="37" t="str">
        <f t="shared" si="23"/>
        <v/>
      </c>
      <c r="U33" s="37" t="str">
        <f t="shared" si="2"/>
        <v/>
      </c>
      <c r="V33" s="37">
        <f t="shared" si="3"/>
        <v>-0.40884017683375429</v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>
        <f t="shared" si="7"/>
        <v>5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18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6.0810810814410816</v>
      </c>
      <c r="AH33" s="38" t="str">
        <f t="shared" si="15"/>
        <v xml:space="preserve"> </v>
      </c>
      <c r="AI33" s="1">
        <f t="shared" si="16"/>
        <v>11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40.884017683375426</v>
      </c>
      <c r="AR33" s="21">
        <v>-4.7278587557784579</v>
      </c>
      <c r="AS33">
        <v>41.216210416845378</v>
      </c>
      <c r="AT33">
        <v>-40.884017683375426</v>
      </c>
      <c r="AU33">
        <v>4.7278587557784579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7</v>
      </c>
      <c r="D34" s="4">
        <v>0</v>
      </c>
      <c r="E34" s="4">
        <v>1</v>
      </c>
      <c r="F34" s="4">
        <v>8</v>
      </c>
      <c r="G34" s="4">
        <v>7.619999885559082</v>
      </c>
      <c r="H34" s="4">
        <v>5.5</v>
      </c>
      <c r="I34" s="34">
        <v>1114.7130945490717</v>
      </c>
      <c r="J34" s="35">
        <v>6.0639470782800435</v>
      </c>
      <c r="K34" s="35">
        <v>2.5322283609576424</v>
      </c>
      <c r="L34" s="35">
        <v>3.647511509388432</v>
      </c>
      <c r="M34" s="35">
        <v>3.4652266006950581</v>
      </c>
      <c r="N34" s="4">
        <v>0.90700000000000003</v>
      </c>
      <c r="O34" s="4" t="s">
        <v>140</v>
      </c>
      <c r="P34" s="35">
        <v>10.145454545454546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2"/>
        <v>0.3854545250171057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-0.33388583225040447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6</v>
      </c>
      <c r="AC34" s="1">
        <f t="shared" si="10"/>
        <v>22</v>
      </c>
      <c r="AD34" s="1" t="str">
        <f t="shared" si="11"/>
        <v xml:space="preserve"> </v>
      </c>
      <c r="AE34" s="1">
        <f t="shared" si="12"/>
        <v>12</v>
      </c>
      <c r="AF34" s="1" t="str">
        <f t="shared" si="13"/>
        <v xml:space="preserve"> </v>
      </c>
      <c r="AG34" s="38">
        <f t="shared" si="14"/>
        <v>10.145454545824546</v>
      </c>
      <c r="AH34" s="38" t="str">
        <f t="shared" si="15"/>
        <v xml:space="preserve"> </v>
      </c>
      <c r="AI34" s="1">
        <f t="shared" si="16"/>
        <v>5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6.7477483272352368</v>
      </c>
      <c r="AR34" s="21">
        <v>33.388583225040449</v>
      </c>
      <c r="AS34">
        <v>38.545452464710571</v>
      </c>
      <c r="AT34">
        <v>-6.7477483272352368</v>
      </c>
      <c r="AU34">
        <v>-33.388583225040449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7</v>
      </c>
      <c r="F35" s="4">
        <v>14</v>
      </c>
      <c r="G35" s="4">
        <v>5.994999885559082</v>
      </c>
      <c r="H35" s="4">
        <v>5.21</v>
      </c>
      <c r="I35" s="34">
        <v>4470.2609313473495</v>
      </c>
      <c r="J35" s="35">
        <v>9.5072992700729912</v>
      </c>
      <c r="K35" s="35">
        <v>9.9049429657794672</v>
      </c>
      <c r="L35" s="35">
        <v>6.3175072741806559</v>
      </c>
      <c r="M35" s="35">
        <v>5.6705268985484452</v>
      </c>
      <c r="N35" s="4">
        <v>0.54800000000000004</v>
      </c>
      <c r="O35" s="4">
        <v>73.945061293414867</v>
      </c>
      <c r="P35" s="35">
        <v>3.6468330134357005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0.15067176344316355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52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3.6468330138157006</v>
      </c>
      <c r="AH35" s="38" t="str">
        <f t="shared" si="15"/>
        <v xml:space="preserve"> </v>
      </c>
      <c r="AI35" s="1">
        <f t="shared" si="16"/>
        <v>26</v>
      </c>
      <c r="AJ35" s="1" t="str">
        <f t="shared" si="17"/>
        <v xml:space="preserve"> </v>
      </c>
      <c r="AK35" s="25">
        <f t="shared" si="18"/>
        <v>73.945061293794865</v>
      </c>
      <c r="AL35" s="25" t="str">
        <f t="shared" si="19"/>
        <v xml:space="preserve"> </v>
      </c>
      <c r="AM35" s="1">
        <f t="shared" si="20"/>
        <v>3</v>
      </c>
      <c r="AN35" s="1" t="str">
        <f t="shared" si="21"/>
        <v xml:space="preserve"> </v>
      </c>
      <c r="AO35" t="s">
        <v>50</v>
      </c>
      <c r="AP35" t="s">
        <v>1024</v>
      </c>
      <c r="AQ35" s="22">
        <v>-46.204617688155182</v>
      </c>
      <c r="AR35" s="21">
        <v>-15.371290518516755</v>
      </c>
      <c r="AS35">
        <v>15.067176306316355</v>
      </c>
      <c r="AT35">
        <v>46.204617688155182</v>
      </c>
      <c r="AU35">
        <v>15.371290518516755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11</v>
      </c>
      <c r="D36" s="4">
        <v>0</v>
      </c>
      <c r="E36" s="4">
        <v>8</v>
      </c>
      <c r="F36" s="4">
        <v>19</v>
      </c>
      <c r="G36" s="4">
        <v>10.420000076293945</v>
      </c>
      <c r="H36" s="4">
        <v>9.26</v>
      </c>
      <c r="I36" s="34">
        <v>5561.6568016349638</v>
      </c>
      <c r="J36" s="35">
        <v>7.1727343144848961</v>
      </c>
      <c r="K36" s="35">
        <v>6.3251366120218577</v>
      </c>
      <c r="L36" s="35">
        <v>4.4097926604977298</v>
      </c>
      <c r="M36" s="35">
        <v>4.0039651663405085</v>
      </c>
      <c r="N36" s="4">
        <v>1.2909999999999999</v>
      </c>
      <c r="O36" s="4">
        <v>8.6294583340191195</v>
      </c>
      <c r="P36" s="35">
        <v>11.015118790496761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/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11.01511879088676</v>
      </c>
      <c r="AH36" s="38" t="str">
        <f t="shared" si="15"/>
        <v xml:space="preserve"> </v>
      </c>
      <c r="AI36" s="1">
        <f t="shared" si="16"/>
        <v>4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-10.303341510351437</v>
      </c>
      <c r="AR36" s="21">
        <v>19.46768747857276</v>
      </c>
      <c r="AS36">
        <v>12.526998664081489</v>
      </c>
      <c r="AT36">
        <v>10.303341510351437</v>
      </c>
      <c r="AU36">
        <v>-19.46768747857276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7.31</v>
      </c>
      <c r="I37" s="34">
        <v>124.16236644710916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2.93</v>
      </c>
      <c r="I38" s="34">
        <v>15.712409777837131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16</v>
      </c>
      <c r="D39" s="4">
        <v>1</v>
      </c>
      <c r="E39" s="4">
        <v>7</v>
      </c>
      <c r="F39" s="4">
        <v>24</v>
      </c>
      <c r="G39" s="4">
        <v>65.3699951171875</v>
      </c>
      <c r="H39" s="4">
        <v>52.9</v>
      </c>
      <c r="I39" s="34">
        <v>3185.4923875052532</v>
      </c>
      <c r="J39" s="35">
        <v>8.7020891594012166</v>
      </c>
      <c r="K39" s="35">
        <v>6.9331585845347314</v>
      </c>
      <c r="L39" s="35">
        <v>6.5447647465266465</v>
      </c>
      <c r="M39" s="35">
        <v>5.4003850294907449</v>
      </c>
      <c r="N39" s="4">
        <v>6.0789999999999997</v>
      </c>
      <c r="O39" s="4" t="s">
        <v>140</v>
      </c>
      <c r="P39" s="35">
        <v>7.4631379962192819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0.23572769639707933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42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7.4631379966392819</v>
      </c>
      <c r="AH39" s="38" t="str">
        <f t="shared" si="15"/>
        <v xml:space="preserve"> </v>
      </c>
      <c r="AI39" s="1">
        <f t="shared" si="16"/>
        <v>8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-33.821980616870476</v>
      </c>
      <c r="AR39" s="21">
        <v>-19.521501468283109</v>
      </c>
      <c r="AS39">
        <v>23.572769597707932</v>
      </c>
      <c r="AT39">
        <v>33.821980616870476</v>
      </c>
      <c r="AU39">
        <v>19.521501468283109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20</v>
      </c>
      <c r="D40" s="4">
        <v>1</v>
      </c>
      <c r="E40" s="4">
        <v>7</v>
      </c>
      <c r="F40" s="4">
        <v>28</v>
      </c>
      <c r="G40" s="4">
        <v>10.5</v>
      </c>
      <c r="H40" s="4">
        <v>8.49</v>
      </c>
      <c r="I40" s="34">
        <v>6119.0237035698719</v>
      </c>
      <c r="J40" s="35">
        <v>4.8933717579250722</v>
      </c>
      <c r="K40" s="35">
        <v>3.7901785714285712</v>
      </c>
      <c r="L40" s="35" t="s">
        <v>1019</v>
      </c>
      <c r="M40" s="35" t="s">
        <v>1019</v>
      </c>
      <c r="N40" s="4">
        <v>1.7350000000000001</v>
      </c>
      <c r="O40" s="4" t="s">
        <v>140</v>
      </c>
      <c r="P40" s="35">
        <v>5.0412249705535919</v>
      </c>
      <c r="Q40" s="36">
        <f t="shared" si="0"/>
        <v>71.428571429001437</v>
      </c>
      <c r="R40" s="36" t="str">
        <f t="shared" si="1"/>
        <v xml:space="preserve"> </v>
      </c>
      <c r="S40" s="37">
        <f t="shared" si="22"/>
        <v>0.23674911703777377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41</v>
      </c>
      <c r="AD40" s="1" t="str">
        <f t="shared" si="11"/>
        <v xml:space="preserve"> </v>
      </c>
      <c r="AE40" s="1">
        <f t="shared" si="12"/>
        <v>28</v>
      </c>
      <c r="AF40" s="1" t="str">
        <f t="shared" si="13"/>
        <v xml:space="preserve"> </v>
      </c>
      <c r="AG40" s="38">
        <f t="shared" si="14"/>
        <v>5.0412249709835919</v>
      </c>
      <c r="AH40" s="38" t="str">
        <f t="shared" si="15"/>
        <v xml:space="preserve"> </v>
      </c>
      <c r="AI40" s="1">
        <f t="shared" si="16"/>
        <v>18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24.749024223368288</v>
      </c>
      <c r="AR40" s="21" t="e">
        <v>#VALUE!</v>
      </c>
      <c r="AS40">
        <v>23.674911660777376</v>
      </c>
      <c r="AT40">
        <v>-24.749024223368288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1.9</v>
      </c>
      <c r="I41" s="34">
        <v>38.734254034712862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2.1</v>
      </c>
      <c r="I42" s="34">
        <v>28.829320351675356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2.96</v>
      </c>
      <c r="I43" s="34">
        <v>165.53345561460941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10.77</v>
      </c>
      <c r="I44" s="34">
        <v>33.266978943688798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3.2</v>
      </c>
      <c r="I45" s="34">
        <v>148.26508721421195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3.36</v>
      </c>
      <c r="I46" s="34">
        <v>221.98578335683396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1.2678571092873461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3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126.78571087973461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1.0260000228881836</v>
      </c>
      <c r="H47" s="4">
        <v>0.93</v>
      </c>
      <c r="I47" s="34">
        <v>71.815901619383908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140</v>
      </c>
      <c r="O47" s="4" t="s">
        <v>140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1024</v>
      </c>
      <c r="AQ47" s="22" t="e">
        <v>#VALUE!</v>
      </c>
      <c r="AR47" s="21" t="e">
        <v>#VALUE!</v>
      </c>
      <c r="AS47">
        <v>10.322583106256289</v>
      </c>
      <c r="AT47" t="e">
        <v>#VALUE!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1.28</v>
      </c>
      <c r="I48" s="34">
        <v>118.61206977136956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6</v>
      </c>
      <c r="F49" s="4">
        <v>6</v>
      </c>
      <c r="G49" s="4">
        <v>3.7000000476837158</v>
      </c>
      <c r="H49" s="4">
        <v>2.79</v>
      </c>
      <c r="I49" s="34">
        <v>159.91007427249482</v>
      </c>
      <c r="J49" s="35">
        <v>15.5</v>
      </c>
      <c r="K49" s="35">
        <v>7.1538461538461533</v>
      </c>
      <c r="L49" s="35">
        <v>3.4875498614958449</v>
      </c>
      <c r="M49" s="35">
        <v>3.8918253477588873</v>
      </c>
      <c r="N49" s="4">
        <v>0.18</v>
      </c>
      <c r="O49" s="4">
        <v>193.44096348015677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0.32616489216290895</v>
      </c>
      <c r="T49" s="37" t="str">
        <f t="shared" si="23"/>
        <v/>
      </c>
      <c r="U49" s="37" t="str">
        <f t="shared" si="2"/>
        <v/>
      </c>
      <c r="V49" s="37" t="str">
        <f t="shared" si="3"/>
        <v/>
      </c>
      <c r="W49" s="37" t="str">
        <f t="shared" si="4"/>
        <v/>
      </c>
      <c r="X49" s="37">
        <f t="shared" si="5"/>
        <v>-0.36309827467411315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5</v>
      </c>
      <c r="AC49" s="1">
        <f t="shared" si="10"/>
        <v>33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-138.36123275301156</v>
      </c>
      <c r="AR49" s="21">
        <v>36.309827467411317</v>
      </c>
      <c r="AS49">
        <v>32.616489164290897</v>
      </c>
      <c r="AT49">
        <v>138.36123275301156</v>
      </c>
      <c r="AU49">
        <v>-36.309827467411317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2</v>
      </c>
      <c r="D50" s="4">
        <v>4</v>
      </c>
      <c r="E50" s="4">
        <v>20</v>
      </c>
      <c r="F50" s="4">
        <v>26</v>
      </c>
      <c r="G50" s="4">
        <v>8.0500001907348633</v>
      </c>
      <c r="H50" s="4">
        <v>6.17</v>
      </c>
      <c r="I50" s="34">
        <v>1323.4889874301036</v>
      </c>
      <c r="J50" s="35">
        <v>4.0996677740863783</v>
      </c>
      <c r="K50" s="35">
        <v>2.1423611111111112</v>
      </c>
      <c r="L50" s="35" t="s">
        <v>1019</v>
      </c>
      <c r="M50" s="35" t="s">
        <v>1019</v>
      </c>
      <c r="N50" s="4">
        <v>1.5050000000000001</v>
      </c>
      <c r="O50" s="4" t="s">
        <v>140</v>
      </c>
      <c r="P50" s="35">
        <v>1.7341977309562397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0.30470019351782235</v>
      </c>
      <c r="T50" s="37" t="str">
        <f t="shared" si="23"/>
        <v/>
      </c>
      <c r="U50" s="37" t="str">
        <f t="shared" si="2"/>
        <v/>
      </c>
      <c r="V50" s="37">
        <f t="shared" si="3"/>
        <v>-0.36954718418772647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7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36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36.95471841877265</v>
      </c>
      <c r="AR50" s="21" t="e">
        <v>#VALUE!</v>
      </c>
      <c r="AS50">
        <v>30.470019298782237</v>
      </c>
      <c r="AT50">
        <v>-36.95471841877265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0</v>
      </c>
      <c r="F51" s="4">
        <v>1</v>
      </c>
      <c r="G51" s="4">
        <v>14.630000114440918</v>
      </c>
      <c r="H51" s="4">
        <v>12.06</v>
      </c>
      <c r="I51" s="34">
        <v>156.98867247564684</v>
      </c>
      <c r="J51" s="35" t="s">
        <v>1019</v>
      </c>
      <c r="K51" s="35" t="s">
        <v>1019</v>
      </c>
      <c r="L51" s="35">
        <v>5.5147621145374455</v>
      </c>
      <c r="M51" s="35" t="s">
        <v>1019</v>
      </c>
      <c r="N51" s="4" t="s">
        <v>140</v>
      </c>
      <c r="O51" s="4" t="s">
        <v>140</v>
      </c>
      <c r="P51" s="35" t="s">
        <v>145</v>
      </c>
      <c r="Q51" s="36">
        <f t="shared" si="0"/>
        <v>100.00000000054</v>
      </c>
      <c r="R51" s="36" t="str">
        <f t="shared" si="1"/>
        <v xml:space="preserve"> </v>
      </c>
      <c r="S51" s="37">
        <f t="shared" si="22"/>
        <v>0.21310117089165143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45</v>
      </c>
      <c r="AD51" s="1" t="str">
        <f t="shared" si="11"/>
        <v xml:space="preserve"> </v>
      </c>
      <c r="AE51" s="1">
        <f t="shared" si="12"/>
        <v>5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-0.71143481814617271</v>
      </c>
      <c r="AS51">
        <v>21.310117035165142</v>
      </c>
      <c r="AT51" t="e">
        <v>#VALUE!</v>
      </c>
      <c r="AU51">
        <v>0.71143481814617271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0.81</v>
      </c>
      <c r="I52" s="34">
        <v>82.287123403887634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3.63</v>
      </c>
      <c r="I53" s="34">
        <v>535.71058942746151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0.28999999999999998</v>
      </c>
      <c r="I54" s="34">
        <v>27.051988357789757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0.46</v>
      </c>
      <c r="I55" s="34">
        <v>62.392145219550962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0.84</v>
      </c>
      <c r="I56" s="34">
        <v>48.43326182330923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1028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4.51</v>
      </c>
      <c r="I57" s="34">
        <v>201.05584655094637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8</v>
      </c>
      <c r="D58" s="4">
        <v>2</v>
      </c>
      <c r="E58" s="4">
        <v>17</v>
      </c>
      <c r="F58" s="4">
        <v>27</v>
      </c>
      <c r="G58" s="4">
        <v>6.2750000953674316</v>
      </c>
      <c r="H58" s="4">
        <v>5.98</v>
      </c>
      <c r="I58" s="34">
        <v>4717.1091752599477</v>
      </c>
      <c r="J58" s="35">
        <v>3.9866666666666668</v>
      </c>
      <c r="K58" s="35">
        <v>3.3445190156599556</v>
      </c>
      <c r="L58" s="35" t="s">
        <v>1019</v>
      </c>
      <c r="M58" s="35" t="s">
        <v>1019</v>
      </c>
      <c r="N58" s="4">
        <v>1.5</v>
      </c>
      <c r="O58" s="4" t="s">
        <v>140</v>
      </c>
      <c r="P58" s="35">
        <v>5.0668896321070234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>
        <f t="shared" si="3"/>
        <v>-0.38692465726322189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>
        <f t="shared" si="7"/>
        <v>6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5.0668896327170234</v>
      </c>
      <c r="AH58" s="38" t="str">
        <f t="shared" si="15"/>
        <v xml:space="preserve"> </v>
      </c>
      <c r="AI58" s="1">
        <f t="shared" si="16"/>
        <v>17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38.69246572632219</v>
      </c>
      <c r="AR58" s="21" t="e">
        <v>#VALUE!</v>
      </c>
      <c r="AS58">
        <v>4.9331119626660813</v>
      </c>
      <c r="AT58">
        <v>-38.69246572632219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7.2100000381469727</v>
      </c>
      <c r="H59" s="4">
        <v>7.2</v>
      </c>
      <c r="I59" s="34">
        <v>3583.0729410101217</v>
      </c>
      <c r="J59" s="35">
        <v>6.8571428571428568</v>
      </c>
      <c r="K59" s="35">
        <v>5.76</v>
      </c>
      <c r="L59" s="35">
        <v>5.2960715039268553</v>
      </c>
      <c r="M59" s="35">
        <v>4.4234174662228316</v>
      </c>
      <c r="N59" s="4">
        <v>1.05</v>
      </c>
      <c r="O59" s="4">
        <v>-25.892204918640221</v>
      </c>
      <c r="P59" s="35">
        <v>11.805555555555555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/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11.805555556175555</v>
      </c>
      <c r="AH59" s="38" t="str">
        <f t="shared" si="15"/>
        <v xml:space="preserve"> </v>
      </c>
      <c r="AI59" s="1">
        <f t="shared" si="16"/>
        <v>2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-5.4501306188438292</v>
      </c>
      <c r="AR59" s="21">
        <v>3.282326783608136</v>
      </c>
      <c r="AS59">
        <v>0.13888941870794369</v>
      </c>
      <c r="AT59">
        <v>5.4501306188438292</v>
      </c>
      <c r="AU59">
        <v>-3.282326783608136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7.88</v>
      </c>
      <c r="I60" s="34">
        <v>940.21083973777115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6</v>
      </c>
      <c r="D61" s="4">
        <v>0</v>
      </c>
      <c r="E61" s="4">
        <v>2</v>
      </c>
      <c r="F61" s="4">
        <v>8</v>
      </c>
      <c r="G61" s="4">
        <v>1.3636242151260376</v>
      </c>
      <c r="H61" s="4">
        <v>1.01</v>
      </c>
      <c r="I61" s="34">
        <v>166.16972585827924</v>
      </c>
      <c r="J61" s="35">
        <v>2.9705882352941173</v>
      </c>
      <c r="K61" s="35">
        <v>1.4744525547445255</v>
      </c>
      <c r="L61" s="35">
        <v>8.6729533073929961</v>
      </c>
      <c r="M61" s="35">
        <v>13.111464705882353</v>
      </c>
      <c r="N61" s="4">
        <v>0.34</v>
      </c>
      <c r="O61" s="4">
        <v>-9.0558931781220569</v>
      </c>
      <c r="P61" s="35" t="s">
        <v>145</v>
      </c>
      <c r="Q61" s="36">
        <f t="shared" si="0"/>
        <v>75.00000000064</v>
      </c>
      <c r="R61" s="36" t="str">
        <f t="shared" si="1"/>
        <v xml:space="preserve"> </v>
      </c>
      <c r="S61" s="37">
        <f t="shared" si="22"/>
        <v>0.35012298591330454</v>
      </c>
      <c r="T61" s="37" t="str">
        <f t="shared" si="23"/>
        <v/>
      </c>
      <c r="U61" s="37" t="str">
        <f t="shared" si="2"/>
        <v/>
      </c>
      <c r="V61" s="37">
        <f t="shared" si="3"/>
        <v>-0.54317866208625865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28</v>
      </c>
      <c r="AD61" s="1" t="str">
        <f t="shared" si="11"/>
        <v xml:space="preserve"> </v>
      </c>
      <c r="AE61" s="1">
        <f t="shared" si="12"/>
        <v>24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54.317866208625865</v>
      </c>
      <c r="AR61" s="21">
        <v>-58.3868086341921</v>
      </c>
      <c r="AS61">
        <v>35.012298527330458</v>
      </c>
      <c r="AT61">
        <v>-54.317866208625865</v>
      </c>
      <c r="AU61">
        <v>58.3868086341921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5.04</v>
      </c>
      <c r="I62" s="34">
        <v>51.892780524974171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1.51</v>
      </c>
      <c r="I63" s="34">
        <v>164.15824671619549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319.10000000000002</v>
      </c>
      <c r="I64" s="34">
        <v>155.35079146320427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7</v>
      </c>
      <c r="D65" s="4">
        <v>0</v>
      </c>
      <c r="E65" s="4">
        <v>9</v>
      </c>
      <c r="F65" s="4">
        <v>16</v>
      </c>
      <c r="G65" s="4">
        <v>20</v>
      </c>
      <c r="H65" s="4">
        <v>16.850000000000001</v>
      </c>
      <c r="I65" s="34">
        <v>7332.5806742022678</v>
      </c>
      <c r="J65" s="35">
        <v>6.991701244813278</v>
      </c>
      <c r="K65" s="35">
        <v>5.5942895086321389</v>
      </c>
      <c r="L65" s="35">
        <v>5.8693169261316225</v>
      </c>
      <c r="M65" s="35">
        <v>4.7449084004094351</v>
      </c>
      <c r="N65" s="4">
        <v>2.41</v>
      </c>
      <c r="O65" s="4">
        <v>50.819222595461724</v>
      </c>
      <c r="P65" s="35">
        <v>2.86646884272997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0.18694362085804145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49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2.8664688434099701</v>
      </c>
      <c r="AH65" s="38" t="str">
        <f t="shared" si="15"/>
        <v xml:space="preserve"> </v>
      </c>
      <c r="AI65" s="1">
        <f t="shared" si="16"/>
        <v>30</v>
      </c>
      <c r="AJ65" s="1" t="str">
        <f t="shared" si="17"/>
        <v xml:space="preserve"> </v>
      </c>
      <c r="AK65" s="25">
        <f t="shared" si="18"/>
        <v>50.819222596141721</v>
      </c>
      <c r="AL65" s="25" t="str">
        <f t="shared" si="19"/>
        <v xml:space="preserve"> </v>
      </c>
      <c r="AM65" s="1">
        <f t="shared" si="20"/>
        <v>6</v>
      </c>
      <c r="AN65" s="1" t="str">
        <f t="shared" si="21"/>
        <v xml:space="preserve"> </v>
      </c>
      <c r="AO65" t="s">
        <v>37</v>
      </c>
      <c r="AP65" t="s">
        <v>1024</v>
      </c>
      <c r="AQ65" s="22">
        <v>-7.519388887384415</v>
      </c>
      <c r="AR65" s="21">
        <v>-7.1863693766465397</v>
      </c>
      <c r="AS65">
        <v>18.694362017804146</v>
      </c>
      <c r="AT65">
        <v>7.519388887384415</v>
      </c>
      <c r="AU65">
        <v>7.1863693766465397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14</v>
      </c>
      <c r="H66" s="4">
        <v>11.41</v>
      </c>
      <c r="I66" s="34">
        <v>380.88627485991333</v>
      </c>
      <c r="J66" s="35">
        <v>6.0052631578947366</v>
      </c>
      <c r="K66" s="35">
        <v>6.0052631578947366</v>
      </c>
      <c r="L66" s="35">
        <v>5.5313263384449831</v>
      </c>
      <c r="M66" s="35">
        <v>5.1464180225281604</v>
      </c>
      <c r="N66" s="4">
        <v>1.9000000000000001</v>
      </c>
      <c r="O66" s="4">
        <v>26.379027998941083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0.22699386572067487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44</v>
      </c>
      <c r="AD66" s="1" t="str">
        <f t="shared" si="11"/>
        <v xml:space="preserve"> </v>
      </c>
      <c r="AE66" s="1">
        <f t="shared" si="12"/>
        <v>18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79</v>
      </c>
      <c r="AP66" t="s">
        <v>1028</v>
      </c>
      <c r="AQ66" s="22">
        <v>7.6501981082559674</v>
      </c>
      <c r="AR66" s="21">
        <v>-1.0139332254627043</v>
      </c>
      <c r="AS66">
        <v>22.699386503067487</v>
      </c>
      <c r="AT66">
        <v>-7.6501981082559674</v>
      </c>
      <c r="AU66">
        <v>1.0139332254627043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8.5699996948242187</v>
      </c>
      <c r="H67" s="4">
        <v>5.66</v>
      </c>
      <c r="I67" s="34">
        <v>376.93186013990407</v>
      </c>
      <c r="J67" s="35">
        <v>4.1925925925925922</v>
      </c>
      <c r="K67" s="35">
        <v>3.4096385542168672</v>
      </c>
      <c r="L67" s="35">
        <v>1.1353865683865685</v>
      </c>
      <c r="M67" s="35">
        <v>0.95344360385144433</v>
      </c>
      <c r="N67" s="4">
        <v>1.35</v>
      </c>
      <c r="O67" s="4">
        <v>14.194648585001438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0.51413422240039186</v>
      </c>
      <c r="T67" s="37" t="str">
        <f t="shared" si="23"/>
        <v/>
      </c>
      <c r="U67" s="37" t="str">
        <f t="shared" si="2"/>
        <v/>
      </c>
      <c r="V67" s="37">
        <f t="shared" si="3"/>
        <v>-0.355257071740958</v>
      </c>
      <c r="W67" s="37" t="str">
        <f t="shared" si="4"/>
        <v/>
      </c>
      <c r="X67" s="37">
        <f t="shared" si="5"/>
        <v>-0.79265395677896167</v>
      </c>
      <c r="Y67" s="1" t="str">
        <f t="shared" si="6"/>
        <v xml:space="preserve"> </v>
      </c>
      <c r="Z67" s="1">
        <f t="shared" si="7"/>
        <v>9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11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35.5257071740958</v>
      </c>
      <c r="AR67" s="21">
        <v>79.265395677896166</v>
      </c>
      <c r="AS67">
        <v>51.41342217003919</v>
      </c>
      <c r="AT67">
        <v>-35.5257071740958</v>
      </c>
      <c r="AU67">
        <v>-79.265395677896166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70.535003662109375</v>
      </c>
      <c r="H68" s="4">
        <v>42.04</v>
      </c>
      <c r="I68" s="34">
        <v>1100.1646998136969</v>
      </c>
      <c r="J68" s="35">
        <v>4.3883089770354902</v>
      </c>
      <c r="K68" s="35">
        <v>3.8225131842153113</v>
      </c>
      <c r="L68" s="35">
        <v>2.6169440034637033</v>
      </c>
      <c r="M68" s="35">
        <v>2.402332405935347</v>
      </c>
      <c r="N68" s="4">
        <v>9.58</v>
      </c>
      <c r="O68" s="4">
        <v>24.468895898529006</v>
      </c>
      <c r="P68" s="35">
        <v>5.6850618458610844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0.67780693843857687</v>
      </c>
      <c r="T68" s="37" t="str">
        <f t="shared" si="23"/>
        <v/>
      </c>
      <c r="U68" s="37" t="str">
        <f t="shared" si="2"/>
        <v/>
      </c>
      <c r="V68" s="37">
        <f t="shared" si="3"/>
        <v>-0.32515952421465388</v>
      </c>
      <c r="W68" s="37" t="str">
        <f t="shared" si="4"/>
        <v/>
      </c>
      <c r="X68" s="37">
        <f t="shared" si="5"/>
        <v>-0.52208965689959008</v>
      </c>
      <c r="Y68" s="1" t="str">
        <f t="shared" si="6"/>
        <v xml:space="preserve"> </v>
      </c>
      <c r="Z68" s="1">
        <f t="shared" si="7"/>
        <v>12</v>
      </c>
      <c r="AA68" s="1" t="str">
        <f t="shared" si="8"/>
        <v xml:space="preserve"> </v>
      </c>
      <c r="AB68" s="1">
        <f t="shared" si="9"/>
        <v>2</v>
      </c>
      <c r="AC68" s="1">
        <f t="shared" si="10"/>
        <v>7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>
        <f t="shared" si="14"/>
        <v>5.6850618465710845</v>
      </c>
      <c r="AH68" s="38" t="str">
        <f t="shared" si="15"/>
        <v xml:space="preserve"> </v>
      </c>
      <c r="AI68" s="1">
        <f t="shared" si="16"/>
        <v>12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32.515952421465386</v>
      </c>
      <c r="AR68" s="21">
        <v>52.208965689959008</v>
      </c>
      <c r="AS68">
        <v>67.780693772857688</v>
      </c>
      <c r="AT68">
        <v>-32.515952421465386</v>
      </c>
      <c r="AU68">
        <v>-52.208965689959008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9</v>
      </c>
      <c r="D69" s="4">
        <v>0</v>
      </c>
      <c r="E69" s="4">
        <v>5</v>
      </c>
      <c r="F69" s="4">
        <v>14</v>
      </c>
      <c r="G69" s="4">
        <v>3.1424999237060547</v>
      </c>
      <c r="H69" s="4">
        <v>2.38</v>
      </c>
      <c r="I69" s="34">
        <v>465.18586772829167</v>
      </c>
      <c r="J69" s="35">
        <v>5.3483146067415728</v>
      </c>
      <c r="K69" s="35">
        <v>3.5311572700296732</v>
      </c>
      <c r="L69" s="35">
        <v>4.2715468327807704</v>
      </c>
      <c r="M69" s="35">
        <v>3.2572295058263916</v>
      </c>
      <c r="N69" s="4">
        <v>0.44500000000000001</v>
      </c>
      <c r="O69" s="4">
        <v>-37.715197491811999</v>
      </c>
      <c r="P69" s="35">
        <v>2.2268907563025211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0.32037811992422477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34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2.2268907570225212</v>
      </c>
      <c r="AH69" s="38" t="str">
        <f t="shared" si="15"/>
        <v xml:space="preserve"> </v>
      </c>
      <c r="AI69" s="1">
        <f t="shared" si="16"/>
        <v>34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17.752847560396155</v>
      </c>
      <c r="AR69" s="21">
        <v>21.992354069411736</v>
      </c>
      <c r="AS69">
        <v>32.037811920422477</v>
      </c>
      <c r="AT69">
        <v>-17.752847560396155</v>
      </c>
      <c r="AU69">
        <v>-21.992354069411736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52.029998779296875</v>
      </c>
      <c r="H70" s="4">
        <v>37.799999999999997</v>
      </c>
      <c r="I70" s="34">
        <v>322.10497531608036</v>
      </c>
      <c r="J70" s="35">
        <v>18.556701030927833</v>
      </c>
      <c r="K70" s="35">
        <v>10.818546078992558</v>
      </c>
      <c r="L70" s="35">
        <v>5.6039212483560554</v>
      </c>
      <c r="M70" s="35">
        <v>4.3393542112344647</v>
      </c>
      <c r="N70" s="4">
        <v>3.4940000000000002</v>
      </c>
      <c r="O70" s="4" t="s">
        <v>140</v>
      </c>
      <c r="P70" s="35">
        <v>1.9444444444444446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0.37645499489129314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25</v>
      </c>
      <c r="AD70" s="1" t="str">
        <f t="shared" si="11"/>
        <v xml:space="preserve"> </v>
      </c>
      <c r="AE70" s="1">
        <f t="shared" si="12"/>
        <v>2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-185.36762152006702</v>
      </c>
      <c r="AR70" s="21">
        <v>-2.3396726473618568</v>
      </c>
      <c r="AS70">
        <v>37.645499416129311</v>
      </c>
      <c r="AT70">
        <v>185.36762152006702</v>
      </c>
      <c r="AU70">
        <v>2.3396726473618568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0.78</v>
      </c>
      <c r="I71" s="34">
        <v>40.155127787182401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20</v>
      </c>
      <c r="D72" s="4">
        <v>0</v>
      </c>
      <c r="E72" s="4">
        <v>4</v>
      </c>
      <c r="F72" s="4">
        <v>24</v>
      </c>
      <c r="G72" s="4">
        <v>23.200000762939453</v>
      </c>
      <c r="H72" s="4">
        <v>13.71</v>
      </c>
      <c r="I72" s="34">
        <v>425.96242681718729</v>
      </c>
      <c r="J72" s="35" t="s">
        <v>1019</v>
      </c>
      <c r="K72" s="35">
        <v>9.8562185478073339</v>
      </c>
      <c r="L72" s="35">
        <v>4.4036716666666669</v>
      </c>
      <c r="M72" s="35">
        <v>3.7220679697129775</v>
      </c>
      <c r="N72" s="4">
        <v>-1.4370000000000001</v>
      </c>
      <c r="O72" s="4">
        <v>77.353243355252872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83.333333334083335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0.69219553415185631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6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17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>
        <f t="shared" ref="AK72:AK106" si="43">IF(ISERROR((IF((AND(O72&lt;$AK$5,O72&gt;$AK$6))=TRUE,O72+A72," ")))=TRUE," ",((IF((AND(O72&lt;$AK$5,O72&gt;$AK$6))=TRUE,O72+A72," "))))</f>
        <v>77.353243356002878</v>
      </c>
      <c r="AL72" s="25" t="str">
        <f t="shared" ref="AL72:AL106" si="44">IF(ISERROR((IF(O72&lt;$AL$5,O72+A72," ")))=TRUE," ",((IF(O72&lt;$AL$5,O72+A72," "))))</f>
        <v xml:space="preserve"> </v>
      </c>
      <c r="AM72" s="1">
        <f t="shared" ref="AM72:AM106" si="45">IF(ISERROR((RANK(AK72,AK$7:AK$391,0)))=TRUE," ",((RANK(AK72,AK$7:AK$391,0))))</f>
        <v>2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19.579470010336784</v>
      </c>
      <c r="AS72">
        <v>69.219553340185641</v>
      </c>
      <c r="AT72" t="e">
        <v>#VALUE!</v>
      </c>
      <c r="AU72">
        <v>-19.579470010336784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11</v>
      </c>
      <c r="D73" s="4">
        <v>0</v>
      </c>
      <c r="E73" s="4">
        <v>2</v>
      </c>
      <c r="F73" s="4">
        <v>13</v>
      </c>
      <c r="G73" s="4">
        <v>17.5</v>
      </c>
      <c r="H73" s="4">
        <v>12.46</v>
      </c>
      <c r="I73" s="34">
        <v>444.81989302453661</v>
      </c>
      <c r="J73" s="35">
        <v>30.918114143920597</v>
      </c>
      <c r="K73" s="35">
        <v>12.263779527559056</v>
      </c>
      <c r="L73" s="35">
        <v>6.8643938257331731</v>
      </c>
      <c r="M73" s="35">
        <v>5.6721793983591615</v>
      </c>
      <c r="N73" s="4">
        <v>0.40300000000000002</v>
      </c>
      <c r="O73" s="4">
        <v>20.627261761158021</v>
      </c>
      <c r="P73" s="35">
        <v>0.5136436597110754</v>
      </c>
      <c r="Q73" s="36">
        <f t="shared" si="24"/>
        <v>84.61538461614461</v>
      </c>
      <c r="R73" s="36" t="str">
        <f t="shared" si="25"/>
        <v xml:space="preserve"> </v>
      </c>
      <c r="S73" s="37">
        <f t="shared" si="26"/>
        <v>0.4044943827824718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3.754632130156927</v>
      </c>
      <c r="V73" s="37" t="str">
        <f t="shared" si="28"/>
        <v/>
      </c>
      <c r="W73" s="37" t="str">
        <f t="shared" si="29"/>
        <v/>
      </c>
      <c r="X73" s="37" t="str">
        <f t="shared" si="30"/>
        <v/>
      </c>
      <c r="Y73" s="1">
        <f t="shared" si="31"/>
        <v>2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>
        <f t="shared" si="35"/>
        <v>19</v>
      </c>
      <c r="AD73" s="1" t="str">
        <f t="shared" si="36"/>
        <v xml:space="preserve"> </v>
      </c>
      <c r="AE73" s="1">
        <f t="shared" si="37"/>
        <v>15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-375.4632130156927</v>
      </c>
      <c r="AR73" s="21">
        <v>-25.358616924566423</v>
      </c>
      <c r="AS73">
        <v>40.44943820224718</v>
      </c>
      <c r="AT73">
        <v>375.4632130156927</v>
      </c>
      <c r="AU73">
        <v>25.358616924566423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7.67</v>
      </c>
      <c r="I74" s="34">
        <v>85.374780911395391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1</v>
      </c>
      <c r="D75" s="4">
        <v>0</v>
      </c>
      <c r="E75" s="4">
        <v>0</v>
      </c>
      <c r="F75" s="4">
        <v>1</v>
      </c>
      <c r="G75" s="4">
        <v>4</v>
      </c>
      <c r="H75" s="4">
        <v>1.69</v>
      </c>
      <c r="I75" s="34">
        <v>163.52924110143263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1.3668639061054439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136.68639053254438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3</v>
      </c>
      <c r="D76" s="4">
        <v>0</v>
      </c>
      <c r="E76" s="4">
        <v>2</v>
      </c>
      <c r="F76" s="4">
        <v>5</v>
      </c>
      <c r="G76" s="4">
        <v>2.7799999713897705</v>
      </c>
      <c r="H76" s="4">
        <v>1.52</v>
      </c>
      <c r="I76" s="34">
        <v>76.879786794443959</v>
      </c>
      <c r="J76" s="35">
        <v>7.0697674418604652</v>
      </c>
      <c r="K76" s="35">
        <v>0.72037914691943128</v>
      </c>
      <c r="L76" s="35">
        <v>5.8763577673167449</v>
      </c>
      <c r="M76" s="35">
        <v>3.8392548330404219</v>
      </c>
      <c r="N76" s="4">
        <v>0.215</v>
      </c>
      <c r="O76" s="4">
        <v>115.73930540421445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0.82894735038853307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>
        <f t="shared" si="35"/>
        <v>5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92</v>
      </c>
      <c r="AP76" t="s">
        <v>1030</v>
      </c>
      <c r="AQ76" s="22">
        <v>-8.7199021109009891</v>
      </c>
      <c r="AR76" s="21">
        <v>-7.3149503024150464</v>
      </c>
      <c r="AS76">
        <v>82.894734959853309</v>
      </c>
      <c r="AT76">
        <v>8.7199021109009891</v>
      </c>
      <c r="AU76">
        <v>7.3149503024150464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7</v>
      </c>
      <c r="D77" s="4">
        <v>1</v>
      </c>
      <c r="E77" s="4">
        <v>1</v>
      </c>
      <c r="F77" s="4">
        <v>9</v>
      </c>
      <c r="G77" s="4">
        <v>128</v>
      </c>
      <c r="H77" s="4">
        <v>111.3</v>
      </c>
      <c r="I77" s="34">
        <v>458.3862279706052</v>
      </c>
      <c r="J77" s="35">
        <v>11.48606811145511</v>
      </c>
      <c r="K77" s="35">
        <v>8.2334664891256093</v>
      </c>
      <c r="L77" s="35">
        <v>8.7788053137331676</v>
      </c>
      <c r="M77" s="35">
        <v>6.8970094664371775</v>
      </c>
      <c r="N77" s="4">
        <v>9.69</v>
      </c>
      <c r="O77" s="4">
        <v>41.514951879804876</v>
      </c>
      <c r="P77" s="35">
        <v>4.1850853548966755</v>
      </c>
      <c r="Q77" s="36">
        <f t="shared" si="24"/>
        <v>77.777777778577772</v>
      </c>
      <c r="R77" s="36" t="str">
        <f t="shared" si="25"/>
        <v xml:space="preserve"> </v>
      </c>
      <c r="S77" s="37">
        <f t="shared" si="26"/>
        <v>0.15004492442982936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>
        <f t="shared" si="35"/>
        <v>53</v>
      </c>
      <c r="AD77" s="1" t="str">
        <f t="shared" si="36"/>
        <v xml:space="preserve"> </v>
      </c>
      <c r="AE77" s="1">
        <f t="shared" si="37"/>
        <v>20</v>
      </c>
      <c r="AF77" s="1" t="str">
        <f t="shared" si="38"/>
        <v xml:space="preserve"> </v>
      </c>
      <c r="AG77" s="38">
        <f t="shared" si="39"/>
        <v>4.1850853556966756</v>
      </c>
      <c r="AH77" s="38" t="str">
        <f t="shared" si="40"/>
        <v xml:space="preserve"> </v>
      </c>
      <c r="AI77" s="1">
        <f t="shared" si="41"/>
        <v>23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-76.634409969773884</v>
      </c>
      <c r="AR77" s="21">
        <v>-60.319894271521065</v>
      </c>
      <c r="AS77">
        <v>15.004492362982935</v>
      </c>
      <c r="AT77">
        <v>76.634409969773884</v>
      </c>
      <c r="AU77">
        <v>60.319894271521065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3.8499999046325684</v>
      </c>
      <c r="H78" s="4">
        <v>2.5499999999999998</v>
      </c>
      <c r="I78" s="34">
        <v>109.39698275354179</v>
      </c>
      <c r="J78" s="35">
        <v>1.8478260869565215</v>
      </c>
      <c r="K78" s="35">
        <v>0.99999999999999978</v>
      </c>
      <c r="L78" s="35">
        <v>4.23137037037037</v>
      </c>
      <c r="M78" s="35" t="s">
        <v>1019</v>
      </c>
      <c r="N78" s="4">
        <v>1.3800000000000001</v>
      </c>
      <c r="O78" s="4">
        <v>-12.048691883623846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0.5098038849796348</v>
      </c>
      <c r="T78" s="37" t="str">
        <f t="shared" si="47"/>
        <v/>
      </c>
      <c r="U78" s="37" t="str">
        <f t="shared" si="27"/>
        <v/>
      </c>
      <c r="V78" s="37">
        <f t="shared" si="28"/>
        <v>-0.71583864258056129</v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12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71.583864258056124</v>
      </c>
      <c r="AR78" s="21">
        <v>22.726062811734906</v>
      </c>
      <c r="AS78">
        <v>50.980388416963486</v>
      </c>
      <c r="AT78">
        <v>-71.583864258056124</v>
      </c>
      <c r="AU78">
        <v>-22.726062811734906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6.3850002288818359</v>
      </c>
      <c r="H79" s="4">
        <v>4.74</v>
      </c>
      <c r="I79" s="34">
        <v>1342.107924886981</v>
      </c>
      <c r="J79" s="35">
        <v>8.5405405405405403</v>
      </c>
      <c r="K79" s="35">
        <v>5.7454545454545451</v>
      </c>
      <c r="L79" s="35">
        <v>6.4221794871794868</v>
      </c>
      <c r="M79" s="35">
        <v>5.3576580105633802</v>
      </c>
      <c r="N79" s="4">
        <v>0.55500000000000005</v>
      </c>
      <c r="O79" s="4">
        <v>5.0567306345426557</v>
      </c>
      <c r="P79" s="35">
        <v>2.8481012658227849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0.34704646260941691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29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2.848101266642785</v>
      </c>
      <c r="AH79" s="38" t="str">
        <f t="shared" si="40"/>
        <v xml:space="preserve"> </v>
      </c>
      <c r="AI79" s="1">
        <f t="shared" si="41"/>
        <v>31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-31.337662685181613</v>
      </c>
      <c r="AR79" s="21">
        <v>-17.282830588198816</v>
      </c>
      <c r="AS79">
        <v>34.704646178941687</v>
      </c>
      <c r="AT79">
        <v>31.337662685181613</v>
      </c>
      <c r="AU79">
        <v>17.282830588198816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16</v>
      </c>
      <c r="D80" s="4">
        <v>1</v>
      </c>
      <c r="E80" s="4">
        <v>2</v>
      </c>
      <c r="F80" s="4">
        <v>19</v>
      </c>
      <c r="G80" s="4">
        <v>36.990001678466797</v>
      </c>
      <c r="H80" s="4">
        <v>30.1</v>
      </c>
      <c r="I80" s="34">
        <v>528.26081792490015</v>
      </c>
      <c r="J80" s="35">
        <v>4.4018718923661888</v>
      </c>
      <c r="K80" s="35">
        <v>3.6752136752136755</v>
      </c>
      <c r="L80" s="35">
        <v>3.8822809670338669</v>
      </c>
      <c r="M80" s="35">
        <v>3.1952299765807961</v>
      </c>
      <c r="N80" s="4">
        <v>6.8380000000000001</v>
      </c>
      <c r="O80" s="4" t="s">
        <v>140</v>
      </c>
      <c r="P80" s="35" t="s">
        <v>145</v>
      </c>
      <c r="Q80" s="36">
        <f t="shared" si="24"/>
        <v>84.210526316619479</v>
      </c>
      <c r="R80" s="36" t="str">
        <f t="shared" si="25"/>
        <v xml:space="preserve"> </v>
      </c>
      <c r="S80" s="37">
        <f t="shared" si="26"/>
        <v>0.22890371107806623</v>
      </c>
      <c r="T80" s="37" t="str">
        <f t="shared" si="47"/>
        <v/>
      </c>
      <c r="U80" s="37" t="str">
        <f t="shared" si="27"/>
        <v/>
      </c>
      <c r="V80" s="37">
        <f t="shared" si="28"/>
        <v>-0.32307379955791182</v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>
        <f t="shared" si="32"/>
        <v>13</v>
      </c>
      <c r="AA80" s="1" t="str">
        <f t="shared" si="33"/>
        <v xml:space="preserve"> </v>
      </c>
      <c r="AB80" s="1" t="str">
        <f t="shared" si="34"/>
        <v xml:space="preserve"> </v>
      </c>
      <c r="AC80" s="1">
        <f t="shared" si="35"/>
        <v>43</v>
      </c>
      <c r="AD80" s="1" t="str">
        <f t="shared" si="36"/>
        <v xml:space="preserve"> </v>
      </c>
      <c r="AE80" s="1">
        <f t="shared" si="37"/>
        <v>16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32.307379955791184</v>
      </c>
      <c r="AR80" s="21">
        <v>29.101187243149951</v>
      </c>
      <c r="AS80">
        <v>22.890371024806623</v>
      </c>
      <c r="AT80">
        <v>-32.307379955791184</v>
      </c>
      <c r="AU80">
        <v>-29.101187243149951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3.28</v>
      </c>
      <c r="I81" s="34">
        <v>426.92794580844162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2.2999999999999998</v>
      </c>
      <c r="I82" s="34">
        <v>58.755988383667642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14</v>
      </c>
      <c r="D83" s="4">
        <v>0</v>
      </c>
      <c r="E83" s="4">
        <v>1</v>
      </c>
      <c r="F83" s="4">
        <v>15</v>
      </c>
      <c r="G83" s="4">
        <v>11</v>
      </c>
      <c r="H83" s="4">
        <v>7.93</v>
      </c>
      <c r="I83" s="34">
        <v>2776.6075087740178</v>
      </c>
      <c r="J83" s="35">
        <v>4.1605456453305347</v>
      </c>
      <c r="K83" s="35">
        <v>3.4933920704845813</v>
      </c>
      <c r="L83" s="35">
        <v>6.8478271451922907</v>
      </c>
      <c r="M83" s="35">
        <v>5.893020435609281</v>
      </c>
      <c r="N83" s="4">
        <v>1.9060000000000001</v>
      </c>
      <c r="O83" s="4">
        <v>-49.556398972564736</v>
      </c>
      <c r="P83" s="35">
        <v>4.2244640605296349</v>
      </c>
      <c r="Q83" s="36">
        <f t="shared" si="24"/>
        <v>93.333333334193327</v>
      </c>
      <c r="R83" s="36" t="str">
        <f t="shared" si="25"/>
        <v xml:space="preserve"> </v>
      </c>
      <c r="S83" s="37">
        <f t="shared" si="26"/>
        <v>0.38713745357122326</v>
      </c>
      <c r="T83" s="37" t="str">
        <f t="shared" si="47"/>
        <v/>
      </c>
      <c r="U83" s="37" t="str">
        <f t="shared" si="27"/>
        <v/>
      </c>
      <c r="V83" s="37">
        <f t="shared" si="28"/>
        <v>-0.36018529745409011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>
        <f t="shared" si="32"/>
        <v>8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21</v>
      </c>
      <c r="AD83" s="1" t="str">
        <f t="shared" si="36"/>
        <v xml:space="preserve"> </v>
      </c>
      <c r="AE83" s="1">
        <f t="shared" si="37"/>
        <v>10</v>
      </c>
      <c r="AF83" s="1" t="str">
        <f t="shared" si="38"/>
        <v xml:space="preserve"> </v>
      </c>
      <c r="AG83" s="38">
        <f t="shared" si="39"/>
        <v>4.2244640613896349</v>
      </c>
      <c r="AH83" s="38" t="str">
        <f t="shared" si="40"/>
        <v xml:space="preserve"> </v>
      </c>
      <c r="AI83" s="1">
        <f t="shared" si="41"/>
        <v>22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36.018529745409012</v>
      </c>
      <c r="AR83" s="21">
        <v>-25.056073653833511</v>
      </c>
      <c r="AS83">
        <v>38.71374527112232</v>
      </c>
      <c r="AT83">
        <v>-36.018529745409012</v>
      </c>
      <c r="AU83">
        <v>25.056073653833511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8.19</v>
      </c>
      <c r="I84" s="34">
        <v>850.28479294699139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3</v>
      </c>
      <c r="D85" s="4">
        <v>0</v>
      </c>
      <c r="E85" s="4">
        <v>10</v>
      </c>
      <c r="F85" s="4">
        <v>13</v>
      </c>
      <c r="G85" s="4">
        <v>6.5</v>
      </c>
      <c r="H85" s="4">
        <v>5.9</v>
      </c>
      <c r="I85" s="34">
        <v>2278.0309234416882</v>
      </c>
      <c r="J85" s="35">
        <v>6.2367864693446089</v>
      </c>
      <c r="K85" s="35">
        <v>5.5088702147525686</v>
      </c>
      <c r="L85" s="35">
        <v>4.5371283403235472</v>
      </c>
      <c r="M85" s="35">
        <v>3.8945007200164579</v>
      </c>
      <c r="N85" s="4">
        <v>0.94600000000000006</v>
      </c>
      <c r="O85" s="4" t="s">
        <v>140</v>
      </c>
      <c r="P85" s="35">
        <v>3.9322033898305087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3.9322033907105087</v>
      </c>
      <c r="AH85" s="38" t="str">
        <f t="shared" si="40"/>
        <v xml:space="preserve"> </v>
      </c>
      <c r="AI85" s="1">
        <f t="shared" si="41"/>
        <v>24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4.0897992741752542</v>
      </c>
      <c r="AR85" s="21">
        <v>17.142263688306912</v>
      </c>
      <c r="AS85">
        <v>10.169491525423723</v>
      </c>
      <c r="AT85">
        <v>-4.0897992741752542</v>
      </c>
      <c r="AU85">
        <v>-17.142263688306912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1.01</v>
      </c>
      <c r="I86" s="34">
        <v>200.70356562962729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9</v>
      </c>
      <c r="D87" s="4">
        <v>0</v>
      </c>
      <c r="E87" s="4">
        <v>3</v>
      </c>
      <c r="F87" s="4">
        <v>12</v>
      </c>
      <c r="G87" s="4">
        <v>9.380000114440918</v>
      </c>
      <c r="H87" s="4">
        <v>7.22</v>
      </c>
      <c r="I87" s="34">
        <v>1238.9744556557989</v>
      </c>
      <c r="J87" s="35">
        <v>5.2394775036284464</v>
      </c>
      <c r="K87" s="35">
        <v>4.6045918367346932</v>
      </c>
      <c r="L87" s="35">
        <v>5.0729875292283708</v>
      </c>
      <c r="M87" s="35">
        <v>4.2263915584415583</v>
      </c>
      <c r="N87" s="4">
        <v>1.3780000000000001</v>
      </c>
      <c r="O87" s="4">
        <v>4.8170460205575489</v>
      </c>
      <c r="P87" s="35">
        <v>8.1717451523545712</v>
      </c>
      <c r="Q87" s="36">
        <f t="shared" si="24"/>
        <v>75.000000000900002</v>
      </c>
      <c r="R87" s="36" t="str">
        <f t="shared" si="25"/>
        <v xml:space="preserve"> </v>
      </c>
      <c r="S87" s="37">
        <f t="shared" si="26"/>
        <v>0.29916899181979478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38</v>
      </c>
      <c r="AD87" s="1" t="str">
        <f t="shared" si="36"/>
        <v xml:space="preserve"> </v>
      </c>
      <c r="AE87" s="1">
        <f t="shared" si="37"/>
        <v>23</v>
      </c>
      <c r="AF87" s="1" t="str">
        <f t="shared" si="38"/>
        <v xml:space="preserve"> </v>
      </c>
      <c r="AG87" s="38">
        <f t="shared" si="39"/>
        <v>8.1717451532545713</v>
      </c>
      <c r="AH87" s="38" t="str">
        <f t="shared" si="40"/>
        <v xml:space="preserve"> </v>
      </c>
      <c r="AI87" s="1">
        <f t="shared" si="41"/>
        <v>7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55</v>
      </c>
      <c r="AP87" t="s">
        <v>1022</v>
      </c>
      <c r="AQ87" s="22">
        <v>19.426560209900124</v>
      </c>
      <c r="AR87" s="21">
        <v>7.3563206767615519</v>
      </c>
      <c r="AS87">
        <v>29.916899091979477</v>
      </c>
      <c r="AT87">
        <v>-19.426560209900124</v>
      </c>
      <c r="AU87">
        <v>-7.3563206767615519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11</v>
      </c>
      <c r="D88" s="4">
        <v>0</v>
      </c>
      <c r="E88" s="4">
        <v>2</v>
      </c>
      <c r="F88" s="4">
        <v>13</v>
      </c>
      <c r="G88" s="4">
        <v>13.300000190734863</v>
      </c>
      <c r="H88" s="4">
        <v>9.18</v>
      </c>
      <c r="I88" s="34">
        <v>963.98120632444534</v>
      </c>
      <c r="J88" s="35">
        <v>37.933884297520663</v>
      </c>
      <c r="K88" s="35">
        <v>17.722007722007721</v>
      </c>
      <c r="L88" s="35">
        <v>7.0603790787612883</v>
      </c>
      <c r="M88" s="35">
        <v>5.2565313716794657</v>
      </c>
      <c r="N88" s="4">
        <v>0.24199999999999999</v>
      </c>
      <c r="O88" s="4">
        <v>115.36607411871044</v>
      </c>
      <c r="P88" s="35">
        <v>0.72984749455337694</v>
      </c>
      <c r="Q88" s="36">
        <f t="shared" si="24"/>
        <v>84.615384616294619</v>
      </c>
      <c r="R88" s="36" t="str">
        <f t="shared" si="25"/>
        <v xml:space="preserve"> </v>
      </c>
      <c r="S88" s="37">
        <f t="shared" si="26"/>
        <v>0.4488017646066082</v>
      </c>
      <c r="T88" s="37" t="str">
        <f t="shared" si="47"/>
        <v/>
      </c>
      <c r="U88" s="37">
        <f t="shared" si="27"/>
        <v>4.8335273704949246</v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14</v>
      </c>
      <c r="AD88" s="1" t="str">
        <f t="shared" si="36"/>
        <v xml:space="preserve"> </v>
      </c>
      <c r="AE88" s="1">
        <f t="shared" si="37"/>
        <v>14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-483.35273704949248</v>
      </c>
      <c r="AR88" s="21">
        <v>-28.937729790310485</v>
      </c>
      <c r="AS88">
        <v>44.880176369660816</v>
      </c>
      <c r="AT88">
        <v>483.35273704949248</v>
      </c>
      <c r="AU88">
        <v>28.937729790310485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0</v>
      </c>
      <c r="D89" s="4">
        <v>1</v>
      </c>
      <c r="E89" s="4">
        <v>6</v>
      </c>
      <c r="F89" s="4">
        <v>7</v>
      </c>
      <c r="G89" s="4">
        <v>4.1999998092651367</v>
      </c>
      <c r="H89" s="4">
        <v>4.13</v>
      </c>
      <c r="I89" s="34">
        <v>96.386034938053882</v>
      </c>
      <c r="J89" s="35">
        <v>8.6041666666666661</v>
      </c>
      <c r="K89" s="35">
        <v>7.648148148148147</v>
      </c>
      <c r="L89" s="35">
        <v>8.87996129032258</v>
      </c>
      <c r="M89" s="35">
        <v>6.6815242718446601</v>
      </c>
      <c r="N89" s="4">
        <v>0.48</v>
      </c>
      <c r="O89" s="4">
        <v>69.220843777432279</v>
      </c>
      <c r="P89" s="35">
        <v>5.3268765133171918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5.3268765142371919</v>
      </c>
      <c r="AH89" s="38" t="str">
        <f t="shared" si="40"/>
        <v xml:space="preserve"> </v>
      </c>
      <c r="AI89" s="1">
        <f t="shared" si="41"/>
        <v>15</v>
      </c>
      <c r="AJ89" s="1" t="str">
        <f t="shared" si="42"/>
        <v xml:space="preserve"> </v>
      </c>
      <c r="AK89" s="25">
        <f t="shared" si="43"/>
        <v>69.220843778352275</v>
      </c>
      <c r="AL89" s="25" t="str">
        <f t="shared" si="44"/>
        <v xml:space="preserve"> </v>
      </c>
      <c r="AM89" s="1">
        <f t="shared" si="45"/>
        <v>4</v>
      </c>
      <c r="AN89" s="1" t="str">
        <f t="shared" si="46"/>
        <v xml:space="preserve"> </v>
      </c>
      <c r="AO89" t="s">
        <v>90</v>
      </c>
      <c r="AP89" t="s">
        <v>1020</v>
      </c>
      <c r="AQ89" s="22">
        <v>-32.316114418002371</v>
      </c>
      <c r="AR89" s="21">
        <v>-62.167220290515623</v>
      </c>
      <c r="AS89">
        <v>1.6949106359597232</v>
      </c>
      <c r="AT89">
        <v>32.316114418002371</v>
      </c>
      <c r="AU89">
        <v>62.167220290515623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10</v>
      </c>
      <c r="D90" s="4">
        <v>0</v>
      </c>
      <c r="E90" s="4">
        <v>8</v>
      </c>
      <c r="F90" s="4">
        <v>18</v>
      </c>
      <c r="G90" s="4">
        <v>34.900001525878906</v>
      </c>
      <c r="H90" s="4">
        <v>24.1</v>
      </c>
      <c r="I90" s="34">
        <v>1502.3986363082918</v>
      </c>
      <c r="J90" s="35">
        <v>8.4620786516853936</v>
      </c>
      <c r="K90" s="35">
        <v>7.1070480684163968</v>
      </c>
      <c r="L90" s="35">
        <v>4.0075017053206006</v>
      </c>
      <c r="M90" s="35">
        <v>3.6912733861902964</v>
      </c>
      <c r="N90" s="4">
        <v>2.8479999999999999</v>
      </c>
      <c r="O90" s="4">
        <v>-28.879441663661698</v>
      </c>
      <c r="P90" s="35">
        <v>5.5435684647302903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0.44813284432746497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15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5.5435684656602904</v>
      </c>
      <c r="AH90" s="38" t="str">
        <f t="shared" si="40"/>
        <v xml:space="preserve"> </v>
      </c>
      <c r="AI90" s="1">
        <f t="shared" si="41"/>
        <v>13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-30.13106445604339</v>
      </c>
      <c r="AR90" s="21">
        <v>26.814386840898642</v>
      </c>
      <c r="AS90">
        <v>44.813284339746495</v>
      </c>
      <c r="AT90">
        <v>30.13106445604339</v>
      </c>
      <c r="AU90">
        <v>-26.814386840898642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17</v>
      </c>
      <c r="D91" s="4">
        <v>0</v>
      </c>
      <c r="E91" s="4">
        <v>10</v>
      </c>
      <c r="F91" s="4">
        <v>27</v>
      </c>
      <c r="G91" s="4">
        <v>16.575000762939453</v>
      </c>
      <c r="H91" s="4">
        <v>12.77</v>
      </c>
      <c r="I91" s="34">
        <v>4821.0177780047106</v>
      </c>
      <c r="J91" s="35">
        <v>8.2227945911139724</v>
      </c>
      <c r="K91" s="35">
        <v>6.7423442449841602</v>
      </c>
      <c r="L91" s="35">
        <v>4.0499988120340946</v>
      </c>
      <c r="M91" s="35">
        <v>3.5241723910065335</v>
      </c>
      <c r="N91" s="4">
        <v>1.5529999999999999</v>
      </c>
      <c r="O91" s="4">
        <v>65.217391304347814</v>
      </c>
      <c r="P91" s="35">
        <v>7.3375097885669547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0.29796403875828154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39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7.3375097895069548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>
        <f t="shared" si="43"/>
        <v>65.217391305287819</v>
      </c>
      <c r="AL91" s="25" t="str">
        <f t="shared" si="44"/>
        <v xml:space="preserve"> </v>
      </c>
      <c r="AM91" s="1">
        <f t="shared" si="45"/>
        <v>5</v>
      </c>
      <c r="AN91" s="1" t="str">
        <f t="shared" si="46"/>
        <v xml:space="preserve"> </v>
      </c>
      <c r="AO91" t="s">
        <v>32</v>
      </c>
      <c r="AP91" t="s">
        <v>1041</v>
      </c>
      <c r="AQ91" s="22">
        <v>-26.451319704046593</v>
      </c>
      <c r="AR91" s="21">
        <v>26.038298135013484</v>
      </c>
      <c r="AS91">
        <v>29.79640378182815</v>
      </c>
      <c r="AT91">
        <v>26.451319704046593</v>
      </c>
      <c r="AU91">
        <v>-26.038298135013484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18</v>
      </c>
      <c r="D92" s="4">
        <v>0</v>
      </c>
      <c r="E92" s="4">
        <v>6</v>
      </c>
      <c r="F92" s="4">
        <v>24</v>
      </c>
      <c r="G92" s="4">
        <v>19.5</v>
      </c>
      <c r="H92" s="4">
        <v>14.33</v>
      </c>
      <c r="I92" s="34">
        <v>3393.5201454813969</v>
      </c>
      <c r="J92" s="35">
        <v>5.3630239520958085</v>
      </c>
      <c r="K92" s="35">
        <v>4.2547505938242285</v>
      </c>
      <c r="L92" s="35">
        <v>5.4212164407594532</v>
      </c>
      <c r="M92" s="35">
        <v>4.5054738225629789</v>
      </c>
      <c r="N92" s="4">
        <v>2.6720000000000002</v>
      </c>
      <c r="O92" s="4">
        <v>-8.8415196855578255</v>
      </c>
      <c r="P92" s="35">
        <v>0</v>
      </c>
      <c r="Q92" s="36">
        <f t="shared" si="24"/>
        <v>75.000000000949996</v>
      </c>
      <c r="R92" s="36" t="str">
        <f t="shared" si="25"/>
        <v xml:space="preserve"> </v>
      </c>
      <c r="S92" s="37">
        <f t="shared" si="26"/>
        <v>0.36078157806095595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27</v>
      </c>
      <c r="AD92" s="1" t="str">
        <f t="shared" si="36"/>
        <v xml:space="preserve"> </v>
      </c>
      <c r="AE92" s="1">
        <f t="shared" si="37"/>
        <v>22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17.526645128678386</v>
      </c>
      <c r="AR92" s="21">
        <v>0.99691067918304954</v>
      </c>
      <c r="AS92">
        <v>36.078157711095592</v>
      </c>
      <c r="AT92">
        <v>-17.526645128678386</v>
      </c>
      <c r="AU92">
        <v>-0.99691067918304954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12</v>
      </c>
      <c r="D93" s="4">
        <v>1</v>
      </c>
      <c r="E93" s="4">
        <v>3</v>
      </c>
      <c r="F93" s="4">
        <v>16</v>
      </c>
      <c r="G93" s="4">
        <v>28.229999542236328</v>
      </c>
      <c r="H93" s="4">
        <v>24.44</v>
      </c>
      <c r="I93" s="34">
        <v>1551.7726049313378</v>
      </c>
      <c r="J93" s="35">
        <v>6.1145859394545914</v>
      </c>
      <c r="K93" s="35">
        <v>7.0943396226415096</v>
      </c>
      <c r="L93" s="35">
        <v>2.9715471933707929</v>
      </c>
      <c r="M93" s="35">
        <v>3.3170628019323676</v>
      </c>
      <c r="N93" s="4">
        <v>3.9969999999999999</v>
      </c>
      <c r="O93" s="4">
        <v>5.4045337398673103</v>
      </c>
      <c r="P93" s="35">
        <v>5.0900163666121117</v>
      </c>
      <c r="Q93" s="36">
        <f t="shared" si="24"/>
        <v>75.00000000096</v>
      </c>
      <c r="R93" s="36" t="str">
        <f t="shared" si="25"/>
        <v xml:space="preserve"> </v>
      </c>
      <c r="S93" s="37">
        <f t="shared" si="26"/>
        <v>0.15507363198439963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-0.45733147639259653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3</v>
      </c>
      <c r="AC93" s="1">
        <f t="shared" si="35"/>
        <v>51</v>
      </c>
      <c r="AD93" s="1" t="str">
        <f t="shared" si="36"/>
        <v xml:space="preserve"> </v>
      </c>
      <c r="AE93" s="1">
        <f t="shared" si="37"/>
        <v>21</v>
      </c>
      <c r="AF93" s="1" t="str">
        <f t="shared" si="38"/>
        <v xml:space="preserve"> </v>
      </c>
      <c r="AG93" s="38">
        <f t="shared" si="39"/>
        <v>5.0900163675721117</v>
      </c>
      <c r="AH93" s="38" t="str">
        <f t="shared" si="40"/>
        <v xml:space="preserve"> </v>
      </c>
      <c r="AI93" s="1">
        <f t="shared" si="41"/>
        <v>16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5.9690166256369253</v>
      </c>
      <c r="AR93" s="21">
        <v>45.733147639259656</v>
      </c>
      <c r="AS93">
        <v>15.507363102439964</v>
      </c>
      <c r="AT93">
        <v>-5.9690166256369253</v>
      </c>
      <c r="AU93">
        <v>-45.733147639259656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 t="s">
        <v>140</v>
      </c>
      <c r="H94" s="4">
        <v>4.5</v>
      </c>
      <c r="I94" s="34">
        <v>88.804609529345697</v>
      </c>
      <c r="J94" s="35" t="s">
        <v>1019</v>
      </c>
      <c r="K94" s="35" t="s">
        <v>1019</v>
      </c>
      <c r="L94" s="35" t="s">
        <v>1019</v>
      </c>
      <c r="M94" s="35">
        <v>35.498263157894733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 xml:space="preserve"> </v>
      </c>
      <c r="T94" s="37" t="str">
        <f t="shared" si="47"/>
        <v xml:space="preserve"> </v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 t="s">
        <v>145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20</v>
      </c>
      <c r="D95" s="4">
        <v>1</v>
      </c>
      <c r="E95" s="4">
        <v>6</v>
      </c>
      <c r="F95" s="4">
        <v>27</v>
      </c>
      <c r="G95" s="4">
        <v>25.055000305175781</v>
      </c>
      <c r="H95" s="4">
        <v>18.329999999999998</v>
      </c>
      <c r="I95" s="34">
        <v>1572.7425049979772</v>
      </c>
      <c r="J95" s="35">
        <v>6.08970099667774</v>
      </c>
      <c r="K95" s="35">
        <v>5.1633802816901397</v>
      </c>
      <c r="L95" s="35">
        <v>4.8290077295790157</v>
      </c>
      <c r="M95" s="35">
        <v>4.0601522008074511</v>
      </c>
      <c r="N95" s="4">
        <v>3.0100000000000002</v>
      </c>
      <c r="O95" s="4" t="s">
        <v>140</v>
      </c>
      <c r="P95" s="35">
        <v>9.3289689034369889</v>
      </c>
      <c r="Q95" s="36">
        <f t="shared" si="24"/>
        <v>74.074074075054071</v>
      </c>
      <c r="R95" s="36" t="str">
        <f t="shared" si="25"/>
        <v xml:space="preserve"> </v>
      </c>
      <c r="S95" s="37">
        <f t="shared" si="26"/>
        <v>0.36688490579046279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26</v>
      </c>
      <c r="AD95" s="1" t="str">
        <f t="shared" si="36"/>
        <v xml:space="preserve"> </v>
      </c>
      <c r="AE95" s="1">
        <f t="shared" si="37"/>
        <v>25</v>
      </c>
      <c r="AF95" s="1" t="str">
        <f t="shared" si="38"/>
        <v xml:space="preserve"> </v>
      </c>
      <c r="AG95" s="38">
        <f t="shared" si="39"/>
        <v>9.328968904416989</v>
      </c>
      <c r="AH95" s="38" t="str">
        <f t="shared" si="40"/>
        <v xml:space="preserve"> </v>
      </c>
      <c r="AI95" s="1">
        <f t="shared" si="41"/>
        <v>6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6.3517008603000473</v>
      </c>
      <c r="AR95" s="21">
        <v>11.811917342401468</v>
      </c>
      <c r="AS95">
        <v>36.688490481046273</v>
      </c>
      <c r="AT95">
        <v>-6.3517008603000473</v>
      </c>
      <c r="AU95">
        <v>-11.811917342401468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4</v>
      </c>
      <c r="F96" s="4">
        <v>14</v>
      </c>
      <c r="G96" s="4">
        <v>4.6549997329711914</v>
      </c>
      <c r="H96" s="4">
        <v>3.28</v>
      </c>
      <c r="I96" s="34">
        <v>703.57275182670014</v>
      </c>
      <c r="J96" s="35">
        <v>4.2597402597402594</v>
      </c>
      <c r="K96" s="35">
        <v>3.6566332218506128</v>
      </c>
      <c r="L96" s="35">
        <v>3.8604540350877192</v>
      </c>
      <c r="M96" s="35">
        <v>3.2640492472001781</v>
      </c>
      <c r="N96" s="4">
        <v>0.77</v>
      </c>
      <c r="O96" s="4" t="s">
        <v>140</v>
      </c>
      <c r="P96" s="35">
        <v>4.4207317073170733</v>
      </c>
      <c r="Q96" s="36">
        <f t="shared" si="24"/>
        <v>71.42857142956143</v>
      </c>
      <c r="R96" s="36" t="str">
        <f t="shared" si="25"/>
        <v xml:space="preserve"> </v>
      </c>
      <c r="S96" s="37">
        <f t="shared" si="26"/>
        <v>0.41920723665194876</v>
      </c>
      <c r="T96" s="37" t="str">
        <f t="shared" si="47"/>
        <v/>
      </c>
      <c r="U96" s="37" t="str">
        <f t="shared" si="27"/>
        <v/>
      </c>
      <c r="V96" s="37">
        <f t="shared" si="28"/>
        <v>-0.34493100676172783</v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>
        <f t="shared" si="32"/>
        <v>10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17</v>
      </c>
      <c r="AD96" s="1" t="str">
        <f t="shared" si="36"/>
        <v xml:space="preserve"> </v>
      </c>
      <c r="AE96" s="1">
        <f t="shared" si="37"/>
        <v>27</v>
      </c>
      <c r="AF96" s="1" t="str">
        <f t="shared" si="38"/>
        <v xml:space="preserve"> </v>
      </c>
      <c r="AG96" s="38">
        <f t="shared" si="39"/>
        <v>4.4207317083070734</v>
      </c>
      <c r="AH96" s="38" t="str">
        <f t="shared" si="40"/>
        <v xml:space="preserve"> </v>
      </c>
      <c r="AI96" s="1">
        <f t="shared" si="41"/>
        <v>20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34.49310067617278</v>
      </c>
      <c r="AR96" s="21">
        <v>29.49979403494245</v>
      </c>
      <c r="AS96">
        <v>41.920723566194873</v>
      </c>
      <c r="AT96">
        <v>-34.49310067617278</v>
      </c>
      <c r="AU96">
        <v>-29.49979403494245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1.0490000247955322</v>
      </c>
      <c r="H97" s="4">
        <v>0.76</v>
      </c>
      <c r="I97" s="34">
        <v>365.17139764213931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0.38026319152043725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24</v>
      </c>
      <c r="AD97" s="1" t="str">
        <f t="shared" si="36"/>
        <v xml:space="preserve"> </v>
      </c>
      <c r="AE97" s="1">
        <f t="shared" si="37"/>
        <v>19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38.026319052043725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14</v>
      </c>
      <c r="D98" s="4">
        <v>0</v>
      </c>
      <c r="E98" s="4">
        <v>11</v>
      </c>
      <c r="F98" s="4">
        <v>25</v>
      </c>
      <c r="G98" s="4">
        <v>6.3199996948242188</v>
      </c>
      <c r="H98" s="4">
        <v>4.4400000000000004</v>
      </c>
      <c r="I98" s="34">
        <v>2666.7123325333955</v>
      </c>
      <c r="J98" s="35">
        <v>8.0580762250453724</v>
      </c>
      <c r="K98" s="35">
        <v>4.9388209121245836</v>
      </c>
      <c r="L98" s="35">
        <v>3.1566935148908675</v>
      </c>
      <c r="M98" s="35">
        <v>2.8100443907841464</v>
      </c>
      <c r="N98" s="4">
        <v>0.55100000000000005</v>
      </c>
      <c r="O98" s="4">
        <v>521.92922445425722</v>
      </c>
      <c r="P98" s="35">
        <v>6.2612612612612617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0.42342335570013911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-0.42351977009535668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4</v>
      </c>
      <c r="AC98" s="1">
        <f t="shared" si="35"/>
        <v>16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6.2612612622712618</v>
      </c>
      <c r="AH98" s="38" t="str">
        <f t="shared" si="40"/>
        <v xml:space="preserve"> </v>
      </c>
      <c r="AI98" s="1">
        <f t="shared" si="41"/>
        <v>10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-23.918256943196692</v>
      </c>
      <c r="AR98" s="21">
        <v>42.351977009535666</v>
      </c>
      <c r="AS98">
        <v>42.342335469013918</v>
      </c>
      <c r="AT98">
        <v>23.918256943196692</v>
      </c>
      <c r="AU98">
        <v>-42.351977009535666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7</v>
      </c>
      <c r="D99" s="4">
        <v>1</v>
      </c>
      <c r="E99" s="4">
        <v>5</v>
      </c>
      <c r="F99" s="4">
        <v>13</v>
      </c>
      <c r="G99" s="4">
        <v>45.550003051757813</v>
      </c>
      <c r="H99" s="4">
        <v>30.9</v>
      </c>
      <c r="I99" s="34">
        <v>282.99104940004634</v>
      </c>
      <c r="J99" s="35">
        <v>6.4861460957178831</v>
      </c>
      <c r="K99" s="35">
        <v>4.7421731123388584</v>
      </c>
      <c r="L99" s="35">
        <v>5.6955991770341816</v>
      </c>
      <c r="M99" s="35">
        <v>4.4013061284188968</v>
      </c>
      <c r="N99" s="4">
        <v>4.7640000000000002</v>
      </c>
      <c r="O99" s="4">
        <v>5.8904096496303291</v>
      </c>
      <c r="P99" s="35">
        <v>13.262135922330097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0.47411013214484832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13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13.262135923350097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0.25511101990660645</v>
      </c>
      <c r="AR99" s="21">
        <v>-4.0139090961092361</v>
      </c>
      <c r="AS99">
        <v>47.411013112484838</v>
      </c>
      <c r="AT99">
        <v>-0.25511101990660645</v>
      </c>
      <c r="AU99">
        <v>4.0139090961092361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20</v>
      </c>
      <c r="D100" s="4">
        <v>0</v>
      </c>
      <c r="E100" s="4">
        <v>8</v>
      </c>
      <c r="F100" s="4">
        <v>28</v>
      </c>
      <c r="G100" s="4">
        <v>162.64999389648437</v>
      </c>
      <c r="H100" s="4">
        <v>129</v>
      </c>
      <c r="I100" s="34">
        <v>5543.4800510724544</v>
      </c>
      <c r="J100" s="35">
        <v>7.4869413813116656</v>
      </c>
      <c r="K100" s="35">
        <v>5.1957467375543747</v>
      </c>
      <c r="L100" s="35">
        <v>6.1185061149240756</v>
      </c>
      <c r="M100" s="35">
        <v>4.6857746719418589</v>
      </c>
      <c r="N100" s="4">
        <v>17.23</v>
      </c>
      <c r="O100" s="4">
        <v>28.013208873144141</v>
      </c>
      <c r="P100" s="35">
        <v>11.213953488372095</v>
      </c>
      <c r="Q100" s="36">
        <f t="shared" si="24"/>
        <v>71.428571429601433</v>
      </c>
      <c r="R100" s="36" t="str">
        <f t="shared" si="25"/>
        <v xml:space="preserve"> </v>
      </c>
      <c r="S100" s="37">
        <f t="shared" si="26"/>
        <v>0.26085266689422004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40</v>
      </c>
      <c r="AD100" s="1" t="str">
        <f t="shared" si="36"/>
        <v xml:space="preserve"> </v>
      </c>
      <c r="AE100" s="1">
        <f t="shared" si="37"/>
        <v>26</v>
      </c>
      <c r="AF100" s="1" t="str">
        <f t="shared" si="38"/>
        <v xml:space="preserve"> </v>
      </c>
      <c r="AG100" s="38">
        <f t="shared" si="39"/>
        <v>11.213953489402094</v>
      </c>
      <c r="AH100" s="38" t="str">
        <f t="shared" si="40"/>
        <v xml:space="preserve"> </v>
      </c>
      <c r="AI100" s="1">
        <f t="shared" si="41"/>
        <v>3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-15.135263045095737</v>
      </c>
      <c r="AR100" s="21">
        <v>-11.737100708883318</v>
      </c>
      <c r="AS100">
        <v>26.085266586422009</v>
      </c>
      <c r="AT100">
        <v>15.135263045095737</v>
      </c>
      <c r="AU100">
        <v>11.737100708883318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17</v>
      </c>
      <c r="D101" s="4">
        <v>0</v>
      </c>
      <c r="E101" s="4">
        <v>2</v>
      </c>
      <c r="F101" s="4">
        <v>19</v>
      </c>
      <c r="G101" s="4">
        <v>25.5</v>
      </c>
      <c r="H101" s="4">
        <v>18.36</v>
      </c>
      <c r="I101" s="34">
        <v>1077.5165213292853</v>
      </c>
      <c r="J101" s="35">
        <v>10.974297668858338</v>
      </c>
      <c r="K101" s="35">
        <v>9.4395886889460154</v>
      </c>
      <c r="L101" s="35">
        <v>7.6137341546152477</v>
      </c>
      <c r="M101" s="35">
        <v>6.5315553683565639</v>
      </c>
      <c r="N101" s="4">
        <v>1.673</v>
      </c>
      <c r="O101" s="4">
        <v>-27.184737921068251</v>
      </c>
      <c r="P101" s="35">
        <v>2.4945533769063184</v>
      </c>
      <c r="Q101" s="36">
        <f t="shared" si="24"/>
        <v>89.473684211566308</v>
      </c>
      <c r="R101" s="36" t="str">
        <f t="shared" si="25"/>
        <v xml:space="preserve"> </v>
      </c>
      <c r="S101" s="37">
        <f t="shared" si="26"/>
        <v>0.38888888992888881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20</v>
      </c>
      <c r="AD101" s="1" t="str">
        <f t="shared" si="36"/>
        <v xml:space="preserve"> </v>
      </c>
      <c r="AE101" s="1">
        <f t="shared" si="37"/>
        <v>11</v>
      </c>
      <c r="AF101" s="1" t="str">
        <f t="shared" si="38"/>
        <v xml:space="preserve"> </v>
      </c>
      <c r="AG101" s="38">
        <f t="shared" si="39"/>
        <v>2.4945533779463185</v>
      </c>
      <c r="AH101" s="38" t="str">
        <f t="shared" si="40"/>
        <v xml:space="preserve"> </v>
      </c>
      <c r="AI101" s="1">
        <f t="shared" si="41"/>
        <v>32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51</v>
      </c>
      <c r="AP101" t="s">
        <v>1020</v>
      </c>
      <c r="AQ101" s="22">
        <v>-68.76433038371448</v>
      </c>
      <c r="AR101" s="21">
        <v>-39.043185383081912</v>
      </c>
      <c r="AS101">
        <v>38.888888888888886</v>
      </c>
      <c r="AT101">
        <v>68.76433038371448</v>
      </c>
      <c r="AU101">
        <v>39.043185383081912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15</v>
      </c>
      <c r="D102" s="4">
        <v>0</v>
      </c>
      <c r="E102" s="4">
        <v>12</v>
      </c>
      <c r="F102" s="4">
        <v>27</v>
      </c>
      <c r="G102" s="4">
        <v>5.5500001907348633</v>
      </c>
      <c r="H102" s="4">
        <v>4.2699999999999996</v>
      </c>
      <c r="I102" s="34">
        <v>1831.8632014024447</v>
      </c>
      <c r="J102" s="35">
        <v>3.105454545454545</v>
      </c>
      <c r="K102" s="35">
        <v>2.419263456090651</v>
      </c>
      <c r="L102" s="35" t="s">
        <v>1019</v>
      </c>
      <c r="M102" s="35" t="s">
        <v>1019</v>
      </c>
      <c r="N102" s="4">
        <v>1.375</v>
      </c>
      <c r="O102" s="4" t="s">
        <v>140</v>
      </c>
      <c r="P102" s="35">
        <v>1.1943793911007028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0.29976585368111552</v>
      </c>
      <c r="T102" s="37" t="str">
        <f t="shared" si="47"/>
        <v/>
      </c>
      <c r="U102" s="37" t="str">
        <f t="shared" si="27"/>
        <v/>
      </c>
      <c r="V102" s="37">
        <f t="shared" si="28"/>
        <v>-0.52243872663678159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3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37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52.243872663678161</v>
      </c>
      <c r="AR102" s="21" t="e">
        <v>#VALUE!</v>
      </c>
      <c r="AS102">
        <v>29.976585263111556</v>
      </c>
      <c r="AT102">
        <v>-52.243872663678161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3</v>
      </c>
      <c r="D103" s="4">
        <v>0</v>
      </c>
      <c r="E103" s="4">
        <v>2</v>
      </c>
      <c r="F103" s="4">
        <v>5</v>
      </c>
      <c r="G103" s="4">
        <v>10</v>
      </c>
      <c r="H103" s="4">
        <v>12.77</v>
      </c>
      <c r="I103" s="34">
        <v>735.1093934173806</v>
      </c>
      <c r="J103" s="35">
        <v>19.496183206106871</v>
      </c>
      <c r="K103" s="35">
        <v>12.834170854271356</v>
      </c>
      <c r="L103" s="35">
        <v>5.0143732227488158</v>
      </c>
      <c r="M103" s="35">
        <v>4.2438014539984961</v>
      </c>
      <c r="N103" s="4">
        <v>0.65500000000000003</v>
      </c>
      <c r="O103" s="4">
        <v>-40.799683300901201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>
        <f t="shared" si="47"/>
        <v>-0.21691464263616286</v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>
        <f t="shared" si="36"/>
        <v>1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72</v>
      </c>
      <c r="AP103" t="s">
        <v>1028</v>
      </c>
      <c r="AQ103" s="22">
        <v>-199.81511374104483</v>
      </c>
      <c r="AR103" s="21">
        <v>8.4267441662653546</v>
      </c>
      <c r="AS103">
        <v>-21.691464369616288</v>
      </c>
      <c r="AT103">
        <v>199.81511374104483</v>
      </c>
      <c r="AU103">
        <v>-8.4267441662653546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6.3299999237060547</v>
      </c>
      <c r="H104" s="4">
        <v>4.8499999999999996</v>
      </c>
      <c r="I104" s="34">
        <v>124.67391961727814</v>
      </c>
      <c r="J104" s="35">
        <v>9.0316573556797</v>
      </c>
      <c r="K104" s="35">
        <v>6.0398505603985049</v>
      </c>
      <c r="L104" s="35">
        <v>4.9224405436013594</v>
      </c>
      <c r="M104" s="35">
        <v>3.8592807991120979</v>
      </c>
      <c r="N104" s="4">
        <v>0.53700000000000003</v>
      </c>
      <c r="O104" s="4">
        <v>6.3496904570462185</v>
      </c>
      <c r="P104" s="35">
        <v>5.3608247422680417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0.30515462451454745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35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5.3608247433380418</v>
      </c>
      <c r="AH104" s="38" t="str">
        <f t="shared" si="40"/>
        <v xml:space="preserve"> </v>
      </c>
      <c r="AI104" s="1">
        <f t="shared" si="41"/>
        <v>14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-38.890127813072127</v>
      </c>
      <c r="AR104" s="21">
        <v>10.105632907306394</v>
      </c>
      <c r="AS104">
        <v>30.515462344454747</v>
      </c>
      <c r="AT104">
        <v>38.890127813072127</v>
      </c>
      <c r="AU104">
        <v>-10.105632907306394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17</v>
      </c>
      <c r="D105" s="4">
        <v>3</v>
      </c>
      <c r="E105" s="4">
        <v>7</v>
      </c>
      <c r="F105" s="4">
        <v>27</v>
      </c>
      <c r="G105" s="4">
        <v>2.2799999713897705</v>
      </c>
      <c r="H105" s="4">
        <v>2.16</v>
      </c>
      <c r="I105" s="34">
        <v>3131.0069883129522</v>
      </c>
      <c r="J105" s="35">
        <v>4.6956521739130439</v>
      </c>
      <c r="K105" s="35">
        <v>3.375</v>
      </c>
      <c r="L105" s="35" t="s">
        <v>1019</v>
      </c>
      <c r="M105" s="35" t="s">
        <v>1019</v>
      </c>
      <c r="N105" s="4">
        <v>0.46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27.789584467530847</v>
      </c>
      <c r="AR105" s="21" t="e">
        <v>#VALUE!</v>
      </c>
      <c r="AS105">
        <v>5.5555542310078865</v>
      </c>
      <c r="AT105">
        <v>-27.789584467530847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3</v>
      </c>
      <c r="D106" s="4">
        <v>1</v>
      </c>
      <c r="E106" s="4">
        <v>1</v>
      </c>
      <c r="F106" s="4">
        <v>5</v>
      </c>
      <c r="G106" s="4">
        <v>1.7400000095367432</v>
      </c>
      <c r="H106" s="4">
        <v>1.26</v>
      </c>
      <c r="I106" s="34">
        <v>432.43983770811815</v>
      </c>
      <c r="J106" s="35">
        <v>6.6315789473684212</v>
      </c>
      <c r="K106" s="35">
        <v>5.25</v>
      </c>
      <c r="L106" s="35">
        <v>5.9789416115161336</v>
      </c>
      <c r="M106" s="35">
        <v>5.1554890855457227</v>
      </c>
      <c r="N106" s="4">
        <v>0.19</v>
      </c>
      <c r="O106" s="4">
        <v>2530.4859476671741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0.38095238961122468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23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-1.9813763221713243</v>
      </c>
      <c r="AR106" s="21">
        <v>-9.1883522595451961</v>
      </c>
      <c r="AS106">
        <v>38.095238852122471</v>
      </c>
      <c r="AT106">
        <v>1.9813763221713243</v>
      </c>
      <c r="AU106">
        <v>9.1883522595451961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43574.341396412034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17.518975417434579</v>
      </c>
      <c r="K6" s="32">
        <v>15.723295630215981</v>
      </c>
      <c r="L6" s="32">
        <v>11.696236340397991</v>
      </c>
      <c r="M6" s="32">
        <v>10.780054661991853</v>
      </c>
      <c r="N6" s="32"/>
      <c r="O6" s="32"/>
      <c r="P6" s="32">
        <v>2.0034492242765132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0</v>
      </c>
      <c r="E7" s="4">
        <v>1</v>
      </c>
      <c r="F7" s="4">
        <v>14</v>
      </c>
      <c r="G7" s="4">
        <v>88</v>
      </c>
      <c r="H7" s="4">
        <v>76.17</v>
      </c>
      <c r="I7" s="34">
        <v>24185.183741730001</v>
      </c>
      <c r="J7" s="35">
        <v>24.802995766851186</v>
      </c>
      <c r="K7" s="35">
        <v>22.304538799414349</v>
      </c>
      <c r="L7" s="35">
        <v>18.020884361734499</v>
      </c>
      <c r="M7" s="35">
        <v>16.603875086745315</v>
      </c>
      <c r="N7" s="4">
        <v>3.0710000000000002</v>
      </c>
      <c r="O7" s="4">
        <v>9.9999999999999911</v>
      </c>
      <c r="P7" s="35">
        <v>0.8717342785873704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92.857142857242863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0.15531048979410533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71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12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-41.577890121174988</v>
      </c>
      <c r="AR7" s="21">
        <v>-54.074215305410767</v>
      </c>
      <c r="AS7">
        <v>15.531048969410532</v>
      </c>
      <c r="AT7">
        <v>41.577890121174988</v>
      </c>
      <c r="AU7">
        <v>54.074215305410767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13</v>
      </c>
      <c r="D8" s="4">
        <v>0</v>
      </c>
      <c r="E8" s="4">
        <v>9</v>
      </c>
      <c r="F8" s="4">
        <v>22</v>
      </c>
      <c r="G8" s="4">
        <v>42</v>
      </c>
      <c r="H8" s="4">
        <v>34.369999999999997</v>
      </c>
      <c r="I8" s="34">
        <v>15434.039184759999</v>
      </c>
      <c r="J8" s="35">
        <v>6.1102222222222213</v>
      </c>
      <c r="K8" s="35">
        <v>5.6390484003281376</v>
      </c>
      <c r="L8" s="35">
        <v>6.6991968565203868</v>
      </c>
      <c r="M8" s="35">
        <v>6.6018346915831554</v>
      </c>
      <c r="N8" s="4">
        <v>5.625</v>
      </c>
      <c r="O8" s="4">
        <v>-32.4</v>
      </c>
      <c r="P8" s="35">
        <v>1.1696246726796626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0.22199592679024449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-0.65122262708688805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-0.42723482481438713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37</v>
      </c>
      <c r="AC8" s="1">
        <f t="shared" ref="AC8:AC39" si="11">IF(ISERROR((RANK(S8,S$7:S$391,0)))=TRUE," ",((RANK(S8,S$7:S$391,0))))</f>
        <v>31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65.122262708688808</v>
      </c>
      <c r="AR8" s="21">
        <v>42.723482481438715</v>
      </c>
      <c r="AS8">
        <v>22.199592668024447</v>
      </c>
      <c r="AT8">
        <v>-65.122262708688808</v>
      </c>
      <c r="AU8">
        <v>-42.723482481438715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15</v>
      </c>
      <c r="D9" s="4">
        <v>0</v>
      </c>
      <c r="E9" s="4">
        <v>7</v>
      </c>
      <c r="F9" s="4">
        <v>22</v>
      </c>
      <c r="G9" s="4">
        <v>195</v>
      </c>
      <c r="H9" s="4">
        <v>175.4</v>
      </c>
      <c r="I9" s="34">
        <v>12570.941503600001</v>
      </c>
      <c r="J9" s="35">
        <v>21.534683855125845</v>
      </c>
      <c r="K9" s="35">
        <v>18.435989068740806</v>
      </c>
      <c r="L9" s="35">
        <v>12.005988673902785</v>
      </c>
      <c r="M9" s="35">
        <v>10.862805294619983</v>
      </c>
      <c r="N9" s="4">
        <v>8.1449999999999996</v>
      </c>
      <c r="O9" s="4">
        <v>12.9047619047619</v>
      </c>
      <c r="P9" s="35">
        <v>0.13683010262257697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-22.922050759286439</v>
      </c>
      <c r="AR9" s="21">
        <v>-2.6483077503737684</v>
      </c>
      <c r="AS9">
        <v>11.174458380843788</v>
      </c>
      <c r="AT9">
        <v>22.922050759286439</v>
      </c>
      <c r="AU9">
        <v>2.6483077503737684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22</v>
      </c>
      <c r="D10" s="4">
        <v>3</v>
      </c>
      <c r="E10" s="4">
        <v>21</v>
      </c>
      <c r="F10" s="4">
        <v>46</v>
      </c>
      <c r="G10" s="4">
        <v>200</v>
      </c>
      <c r="H10" s="4">
        <v>203.86</v>
      </c>
      <c r="I10" s="34">
        <v>961256.98080000002</v>
      </c>
      <c r="J10" s="35">
        <v>17.823045987060674</v>
      </c>
      <c r="K10" s="35">
        <v>15.740869430931975</v>
      </c>
      <c r="L10" s="35">
        <v>11.140461912387284</v>
      </c>
      <c r="M10" s="35">
        <v>10.543596184895828</v>
      </c>
      <c r="N10" s="4">
        <v>11.438000000000001</v>
      </c>
      <c r="O10" s="4">
        <v>-13.202688773150994</v>
      </c>
      <c r="P10" s="35">
        <v>1.5083881094869027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-1.7356641149429919</v>
      </c>
      <c r="AR10" s="21">
        <v>4.7517373267424556</v>
      </c>
      <c r="AS10">
        <v>-1.8934562935347898</v>
      </c>
      <c r="AT10">
        <v>1.7356641149429919</v>
      </c>
      <c r="AU10">
        <v>-4.7517373267424556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6</v>
      </c>
      <c r="D11" s="4">
        <v>3</v>
      </c>
      <c r="E11" s="4">
        <v>11</v>
      </c>
      <c r="F11" s="4">
        <v>20</v>
      </c>
      <c r="G11" s="4">
        <v>87</v>
      </c>
      <c r="H11" s="4">
        <v>77.569999999999993</v>
      </c>
      <c r="I11" s="34">
        <v>114661.23725283</v>
      </c>
      <c r="J11" s="35">
        <v>8.9273794452756352</v>
      </c>
      <c r="K11" s="35">
        <v>8.2293655845533618</v>
      </c>
      <c r="L11" s="35">
        <v>9.0028771656186617</v>
      </c>
      <c r="M11" s="35">
        <v>8.4962007452771289</v>
      </c>
      <c r="N11" s="4">
        <v>8.6890000000000001</v>
      </c>
      <c r="O11" s="4">
        <v>9.9999999999999911</v>
      </c>
      <c r="P11" s="35">
        <v>5.5163078509733143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-0.49041657787867765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27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5.5163078511133143</v>
      </c>
      <c r="AH11" s="38" t="str">
        <f t="shared" si="15"/>
        <v xml:space="preserve"> </v>
      </c>
      <c r="AI11" s="1">
        <f t="shared" si="16"/>
        <v>12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49.041657787867763</v>
      </c>
      <c r="AR11" s="21">
        <v>23.027571403261181</v>
      </c>
      <c r="AS11">
        <v>12.156761634652579</v>
      </c>
      <c r="AT11">
        <v>-49.041657787867763</v>
      </c>
      <c r="AU11">
        <v>-23.027571403261181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1</v>
      </c>
      <c r="E12" s="4">
        <v>9</v>
      </c>
      <c r="F12" s="4">
        <v>19</v>
      </c>
      <c r="G12" s="4">
        <v>88</v>
      </c>
      <c r="H12" s="4">
        <v>72.45</v>
      </c>
      <c r="I12" s="34">
        <v>15293.462747850001</v>
      </c>
      <c r="J12" s="35">
        <v>10.695305580159433</v>
      </c>
      <c r="K12" s="35">
        <v>9.8759541984732824</v>
      </c>
      <c r="L12" s="35">
        <v>7.510193859281844</v>
      </c>
      <c r="M12" s="35">
        <v>7.1477158409027846</v>
      </c>
      <c r="N12" s="4">
        <v>6.774</v>
      </c>
      <c r="O12" s="4">
        <v>0.72164948453608313</v>
      </c>
      <c r="P12" s="35">
        <v>2.2180814354727394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0.21463077999817104</v>
      </c>
      <c r="T12" s="37" t="str">
        <f t="shared" si="3"/>
        <v/>
      </c>
      <c r="U12" s="37" t="str">
        <f t="shared" si="4"/>
        <v/>
      </c>
      <c r="V12" s="37">
        <f t="shared" si="5"/>
        <v>-0.38950165033534712</v>
      </c>
      <c r="W12" s="37" t="str">
        <f t="shared" si="6"/>
        <v/>
      </c>
      <c r="X12" s="37">
        <f t="shared" si="7"/>
        <v>-0.35789653691058265</v>
      </c>
      <c r="Y12" s="1" t="str">
        <f t="shared" si="8"/>
        <v xml:space="preserve"> </v>
      </c>
      <c r="Z12" s="1">
        <f t="shared" si="9"/>
        <v>62</v>
      </c>
      <c r="AA12" s="1" t="str">
        <f t="shared" si="8"/>
        <v xml:space="preserve"> </v>
      </c>
      <c r="AB12" s="1">
        <f t="shared" si="10"/>
        <v>55</v>
      </c>
      <c r="AC12" s="1">
        <f t="shared" si="11"/>
        <v>36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2.2180814356227394</v>
      </c>
      <c r="AH12" s="38" t="str">
        <f t="shared" si="15"/>
        <v xml:space="preserve"> </v>
      </c>
      <c r="AI12" s="1">
        <f t="shared" si="16"/>
        <v>166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38.950165033534709</v>
      </c>
      <c r="AR12" s="21">
        <v>35.789653691058263</v>
      </c>
      <c r="AS12">
        <v>21.463077984817104</v>
      </c>
      <c r="AT12">
        <v>-38.950165033534709</v>
      </c>
      <c r="AU12">
        <v>-35.789653691058263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10</v>
      </c>
      <c r="D13" s="4">
        <v>0</v>
      </c>
      <c r="E13" s="4">
        <v>0</v>
      </c>
      <c r="F13" s="4">
        <v>10</v>
      </c>
      <c r="G13" s="4">
        <v>415</v>
      </c>
      <c r="H13" s="4">
        <v>256.56</v>
      </c>
      <c r="I13" s="34">
        <v>11567.21438736</v>
      </c>
      <c r="J13" s="35" t="s">
        <v>1019</v>
      </c>
      <c r="K13" s="35" t="s">
        <v>1019</v>
      </c>
      <c r="L13" s="35" t="s">
        <v>1019</v>
      </c>
      <c r="M13" s="35">
        <v>34.287216049382721</v>
      </c>
      <c r="N13" s="4">
        <v>3.718</v>
      </c>
      <c r="O13" s="4">
        <v>35.115843991915582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0.61755534783695665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</v>
      </c>
      <c r="AD13" s="1" t="str">
        <f t="shared" si="12"/>
        <v xml:space="preserve"> </v>
      </c>
      <c r="AE13" s="1">
        <f t="shared" si="13"/>
        <v>4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61.755534767695664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2</v>
      </c>
      <c r="E14" s="4">
        <v>2</v>
      </c>
      <c r="F14" s="4">
        <v>25</v>
      </c>
      <c r="G14" s="4">
        <v>84.5</v>
      </c>
      <c r="H14" s="4">
        <v>73.92</v>
      </c>
      <c r="I14" s="34">
        <v>129838.28228448</v>
      </c>
      <c r="J14" s="35">
        <v>22.970789310130517</v>
      </c>
      <c r="K14" s="35">
        <v>20.50485436893204</v>
      </c>
      <c r="L14" s="35">
        <v>17.44273010360584</v>
      </c>
      <c r="M14" s="35">
        <v>15.329000653305515</v>
      </c>
      <c r="N14" s="4">
        <v>3.218</v>
      </c>
      <c r="O14" s="4">
        <v>9.7260273972602818</v>
      </c>
      <c r="P14" s="35">
        <v>1.8804112554112553</v>
      </c>
      <c r="Q14" s="36">
        <f t="shared" si="0"/>
        <v>84.000000000170004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29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-31.119479095052483</v>
      </c>
      <c r="AR14" s="21">
        <v>-49.131135828367768</v>
      </c>
      <c r="AS14">
        <v>14.312770562770559</v>
      </c>
      <c r="AT14">
        <v>31.119479095052483</v>
      </c>
      <c r="AU14">
        <v>49.131135828367768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18</v>
      </c>
      <c r="D15" s="4">
        <v>3</v>
      </c>
      <c r="E15" s="4">
        <v>7</v>
      </c>
      <c r="F15" s="4">
        <v>28</v>
      </c>
      <c r="G15" s="4">
        <v>184.5</v>
      </c>
      <c r="H15" s="4">
        <v>178.61</v>
      </c>
      <c r="I15" s="34">
        <v>114094.67502061001</v>
      </c>
      <c r="J15" s="35">
        <v>24.426969365426697</v>
      </c>
      <c r="K15" s="35">
        <v>22.449723479135244</v>
      </c>
      <c r="L15" s="35">
        <v>15.319469114389239</v>
      </c>
      <c r="M15" s="35">
        <v>14.22056731173069</v>
      </c>
      <c r="N15" s="4">
        <v>7.3120000000000003</v>
      </c>
      <c r="O15" s="4">
        <v>5.9217877094972113</v>
      </c>
      <c r="P15" s="35">
        <v>1.6466043334639717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-39.431495183887307</v>
      </c>
      <c r="AR15" s="21">
        <v>-30.977766424545059</v>
      </c>
      <c r="AS15">
        <v>3.2976876994569082</v>
      </c>
      <c r="AT15">
        <v>39.431495183887307</v>
      </c>
      <c r="AU15">
        <v>30.977766424545059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20</v>
      </c>
      <c r="D16" s="4">
        <v>0</v>
      </c>
      <c r="E16" s="4">
        <v>13</v>
      </c>
      <c r="F16" s="4">
        <v>33</v>
      </c>
      <c r="G16" s="4">
        <v>300</v>
      </c>
      <c r="H16" s="4">
        <v>270.57</v>
      </c>
      <c r="I16" s="34">
        <v>132024.88664750999</v>
      </c>
      <c r="J16" s="35">
        <v>34.568800306630891</v>
      </c>
      <c r="K16" s="35">
        <v>27.960111604836211</v>
      </c>
      <c r="L16" s="35">
        <v>26.734872109138792</v>
      </c>
      <c r="M16" s="35">
        <v>22.126207965175517</v>
      </c>
      <c r="N16" s="4">
        <v>7.827</v>
      </c>
      <c r="O16" s="4">
        <v>7.3493975903614537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-97.322043572414756</v>
      </c>
      <c r="AR16" s="21">
        <v>-128.57670904612615</v>
      </c>
      <c r="AS16">
        <v>10.877037365561604</v>
      </c>
      <c r="AT16">
        <v>97.322043572414756</v>
      </c>
      <c r="AU16">
        <v>128.57670904612615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13</v>
      </c>
      <c r="D17" s="4">
        <v>2</v>
      </c>
      <c r="E17" s="4">
        <v>9</v>
      </c>
      <c r="F17" s="4">
        <v>24</v>
      </c>
      <c r="G17" s="4">
        <v>118</v>
      </c>
      <c r="H17" s="4">
        <v>114.79</v>
      </c>
      <c r="I17" s="34">
        <v>42278.800104060007</v>
      </c>
      <c r="J17" s="35">
        <v>20.829250589729632</v>
      </c>
      <c r="K17" s="35">
        <v>19.042800265428003</v>
      </c>
      <c r="L17" s="35">
        <v>16.86882147887324</v>
      </c>
      <c r="M17" s="35">
        <v>15.906849174068233</v>
      </c>
      <c r="N17" s="4">
        <v>5.5110000000000001</v>
      </c>
      <c r="O17" s="4">
        <v>-9.9310344827586139</v>
      </c>
      <c r="P17" s="35">
        <v>1.8102622179632371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-18.895369697252541</v>
      </c>
      <c r="AR17" s="21">
        <v>-44.224355492967391</v>
      </c>
      <c r="AS17">
        <v>2.7964108371809404</v>
      </c>
      <c r="AT17">
        <v>18.895369697252541</v>
      </c>
      <c r="AU17">
        <v>44.224355492967391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8</v>
      </c>
      <c r="D18" s="4">
        <v>0</v>
      </c>
      <c r="E18" s="4">
        <v>6</v>
      </c>
      <c r="F18" s="4">
        <v>14</v>
      </c>
      <c r="G18" s="4">
        <v>51.5</v>
      </c>
      <c r="H18" s="4">
        <v>42.76</v>
      </c>
      <c r="I18" s="34">
        <v>23949.47332908</v>
      </c>
      <c r="J18" s="35">
        <v>12.408589669181659</v>
      </c>
      <c r="K18" s="35">
        <v>11.541160593792172</v>
      </c>
      <c r="L18" s="35">
        <v>8.3682723205066427</v>
      </c>
      <c r="M18" s="35">
        <v>8.0188583113456477</v>
      </c>
      <c r="N18" s="4">
        <v>3.4460000000000002</v>
      </c>
      <c r="O18" s="4">
        <v>-10.294117647058831</v>
      </c>
      <c r="P18" s="35">
        <v>3.3044901777362026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0.20439663257669791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40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3.3044901779462026</v>
      </c>
      <c r="AH18" s="38" t="str">
        <f t="shared" si="15"/>
        <v xml:space="preserve"> </v>
      </c>
      <c r="AI18" s="1">
        <f t="shared" si="16"/>
        <v>80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29.170574342875977</v>
      </c>
      <c r="AR18" s="21">
        <v>28.453289785166113</v>
      </c>
      <c r="AS18">
        <v>20.439663236669791</v>
      </c>
      <c r="AT18">
        <v>-29.170574342875977</v>
      </c>
      <c r="AU18">
        <v>-28.453289785166113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165</v>
      </c>
      <c r="H19" s="4">
        <v>162.44</v>
      </c>
      <c r="I19" s="34">
        <v>70763.681320639997</v>
      </c>
      <c r="J19" s="35">
        <v>30.165273909006501</v>
      </c>
      <c r="K19" s="35">
        <v>26.862907226723998</v>
      </c>
      <c r="L19" s="35">
        <v>21.103759561221466</v>
      </c>
      <c r="M19" s="35">
        <v>19.044085023275724</v>
      </c>
      <c r="N19" s="4">
        <v>5.3849999999999998</v>
      </c>
      <c r="O19" s="4">
        <v>10.855263157894738</v>
      </c>
      <c r="P19" s="35">
        <v>1.7631125338586553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-72.186290523511715</v>
      </c>
      <c r="AR19" s="21">
        <v>-80.432054782704256</v>
      </c>
      <c r="AS19">
        <v>1.5759665107116572</v>
      </c>
      <c r="AT19">
        <v>72.186290523511715</v>
      </c>
      <c r="AU19">
        <v>80.432054782704256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14</v>
      </c>
      <c r="D20" s="4">
        <v>1</v>
      </c>
      <c r="E20" s="4">
        <v>12</v>
      </c>
      <c r="F20" s="4">
        <v>27</v>
      </c>
      <c r="G20" s="4">
        <v>189</v>
      </c>
      <c r="H20" s="4">
        <v>162.6</v>
      </c>
      <c r="I20" s="34">
        <v>8517.1645836000007</v>
      </c>
      <c r="J20" s="35">
        <v>7.4481242270166277</v>
      </c>
      <c r="K20" s="35">
        <v>6.5931392425594035</v>
      </c>
      <c r="L20" s="35">
        <v>14.486228870242005</v>
      </c>
      <c r="M20" s="35">
        <v>13.054664204785063</v>
      </c>
      <c r="N20" s="4">
        <v>21.831</v>
      </c>
      <c r="O20" s="4">
        <v>-6.8018018018018127</v>
      </c>
      <c r="P20" s="35">
        <v>1.5221402214022142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0.16236162384623617</v>
      </c>
      <c r="T20" s="37" t="str">
        <f t="shared" si="3"/>
        <v/>
      </c>
      <c r="U20" s="37" t="str">
        <f t="shared" si="4"/>
        <v/>
      </c>
      <c r="V20" s="37">
        <f t="shared" si="5"/>
        <v>-0.57485389130665809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9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66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57.485389130665808</v>
      </c>
      <c r="AR20" s="21">
        <v>-23.853763284583884</v>
      </c>
      <c r="AS20">
        <v>16.23616236162362</v>
      </c>
      <c r="AT20">
        <v>-57.485389130665808</v>
      </c>
      <c r="AU20">
        <v>23.853763284583884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20</v>
      </c>
      <c r="D21" s="4">
        <v>2</v>
      </c>
      <c r="E21" s="4">
        <v>5</v>
      </c>
      <c r="F21" s="4">
        <v>27</v>
      </c>
      <c r="G21" s="4">
        <v>186.5</v>
      </c>
      <c r="H21" s="4">
        <v>169.2</v>
      </c>
      <c r="I21" s="34">
        <v>37145.358547199998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>
        <v>2.85</v>
      </c>
      <c r="O21" s="4">
        <v>656.66666666666674</v>
      </c>
      <c r="P21" s="35">
        <v>0</v>
      </c>
      <c r="Q21" s="36">
        <f t="shared" si="0"/>
        <v>74.074074074314069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55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10.224586288416093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2</v>
      </c>
      <c r="D22" s="4">
        <v>1</v>
      </c>
      <c r="E22" s="4">
        <v>9</v>
      </c>
      <c r="F22" s="4">
        <v>12</v>
      </c>
      <c r="G22" s="4">
        <v>74</v>
      </c>
      <c r="H22" s="4">
        <v>70.48</v>
      </c>
      <c r="I22" s="34">
        <v>17297.12555208</v>
      </c>
      <c r="J22" s="35">
        <v>21.500915192190362</v>
      </c>
      <c r="K22" s="35">
        <v>20.085494442861215</v>
      </c>
      <c r="L22" s="35">
        <v>11.152090285180085</v>
      </c>
      <c r="M22" s="35">
        <v>10.276530131113592</v>
      </c>
      <c r="N22" s="4">
        <v>3.278</v>
      </c>
      <c r="O22" s="4">
        <v>8.4202652596697671</v>
      </c>
      <c r="P22" s="35">
        <v>2.7709988649262201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2.7709988651762201</v>
      </c>
      <c r="AH22" s="38" t="str">
        <f t="shared" si="15"/>
        <v xml:space="preserve"> </v>
      </c>
      <c r="AI22" s="1">
        <f t="shared" si="16"/>
        <v>119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-22.729295976938403</v>
      </c>
      <c r="AR22" s="21">
        <v>4.6523175437081736</v>
      </c>
      <c r="AS22">
        <v>4.9943246311010103</v>
      </c>
      <c r="AT22">
        <v>22.729295976938403</v>
      </c>
      <c r="AU22">
        <v>-4.6523175437081736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10</v>
      </c>
      <c r="D23" s="4">
        <v>1</v>
      </c>
      <c r="E23" s="4">
        <v>9</v>
      </c>
      <c r="F23" s="4">
        <v>20</v>
      </c>
      <c r="G23" s="4">
        <v>84.5</v>
      </c>
      <c r="H23" s="4">
        <v>83.01</v>
      </c>
      <c r="I23" s="34">
        <v>40947.800189580004</v>
      </c>
      <c r="J23" s="35">
        <v>20.138282387190685</v>
      </c>
      <c r="K23" s="35">
        <v>18.874488403819921</v>
      </c>
      <c r="L23" s="35">
        <v>11.529480223416943</v>
      </c>
      <c r="M23" s="35">
        <v>10.748158832410438</v>
      </c>
      <c r="N23" s="4">
        <v>4.1219999999999999</v>
      </c>
      <c r="O23" s="4">
        <v>13.229166666666666</v>
      </c>
      <c r="P23" s="35">
        <v>3.2574388627876161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3.2574388630476161</v>
      </c>
      <c r="AH23" s="38" t="str">
        <f t="shared" si="15"/>
        <v xml:space="preserve"> </v>
      </c>
      <c r="AI23" s="1">
        <f t="shared" si="16"/>
        <v>81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-14.95125660801726</v>
      </c>
      <c r="AR23" s="21">
        <v>1.4257245846262867</v>
      </c>
      <c r="AS23">
        <v>1.7949644621130023</v>
      </c>
      <c r="AT23">
        <v>14.95125660801726</v>
      </c>
      <c r="AU23">
        <v>-1.4257245846262867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2</v>
      </c>
      <c r="E24" s="4">
        <v>5</v>
      </c>
      <c r="F24" s="4">
        <v>11</v>
      </c>
      <c r="G24" s="4">
        <v>18</v>
      </c>
      <c r="H24" s="4">
        <v>17.72</v>
      </c>
      <c r="I24" s="34">
        <v>11737.800669719998</v>
      </c>
      <c r="J24" s="35">
        <v>13.273408239700373</v>
      </c>
      <c r="K24" s="35">
        <v>12.220689655172414</v>
      </c>
      <c r="L24" s="35">
        <v>8.8609141947151073</v>
      </c>
      <c r="M24" s="35">
        <v>8.3770448340095438</v>
      </c>
      <c r="N24" s="4">
        <v>1.335</v>
      </c>
      <c r="O24" s="4">
        <v>8.5714285714285587</v>
      </c>
      <c r="P24" s="35">
        <v>3.1376975169300234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3.1376975172000234</v>
      </c>
      <c r="AH24" s="38" t="str">
        <f t="shared" si="15"/>
        <v xml:space="preserve"> </v>
      </c>
      <c r="AI24" s="1">
        <f t="shared" si="16"/>
        <v>88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24.234106599117045</v>
      </c>
      <c r="AR24" s="21">
        <v>24.241320568137613</v>
      </c>
      <c r="AS24">
        <v>1.5801354401805856</v>
      </c>
      <c r="AT24">
        <v>-24.234106599117045</v>
      </c>
      <c r="AU24">
        <v>-24.241320568137613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 t="s">
        <v>140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11.381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49.5</v>
      </c>
      <c r="H26" s="4">
        <v>48.92</v>
      </c>
      <c r="I26" s="34">
        <v>36633.733830359997</v>
      </c>
      <c r="J26" s="35">
        <v>11.521431935939708</v>
      </c>
      <c r="K26" s="35">
        <v>11.05286940804338</v>
      </c>
      <c r="L26" s="35" t="s">
        <v>1019</v>
      </c>
      <c r="M26" s="35" t="s">
        <v>1019</v>
      </c>
      <c r="N26" s="4">
        <v>4.2460000000000004</v>
      </c>
      <c r="O26" s="4">
        <v>0.85714285714284733</v>
      </c>
      <c r="P26" s="35">
        <v>2.2342600163532298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-0.34234556180301623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78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2.2342600166432298</v>
      </c>
      <c r="AH26" s="38" t="str">
        <f t="shared" si="15"/>
        <v xml:space="preserve"> </v>
      </c>
      <c r="AI26" s="1">
        <f t="shared" si="16"/>
        <v>164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34.234556180301624</v>
      </c>
      <c r="AR26" s="21" t="e">
        <v>#VALUE!</v>
      </c>
      <c r="AS26">
        <v>1.1856091578086536</v>
      </c>
      <c r="AT26">
        <v>-34.234556180301624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14</v>
      </c>
      <c r="D27" s="4">
        <v>0</v>
      </c>
      <c r="E27" s="4">
        <v>11</v>
      </c>
      <c r="F27" s="4">
        <v>25</v>
      </c>
      <c r="G27" s="4">
        <v>180</v>
      </c>
      <c r="H27" s="4">
        <v>140.31</v>
      </c>
      <c r="I27" s="34">
        <v>46685.383341839995</v>
      </c>
      <c r="J27" s="35">
        <v>8.5481905690264401</v>
      </c>
      <c r="K27" s="35">
        <v>8.0209226547761947</v>
      </c>
      <c r="L27" s="35">
        <v>9.3173970283841445</v>
      </c>
      <c r="M27" s="35">
        <v>8.8850625647668391</v>
      </c>
      <c r="N27" s="4">
        <v>16.414000000000001</v>
      </c>
      <c r="O27" s="4">
        <v>-5.0267379679144426</v>
      </c>
      <c r="P27" s="35">
        <v>2.1317083600598674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0.28287363724676085</v>
      </c>
      <c r="T27" s="37" t="str">
        <f t="shared" si="3"/>
        <v/>
      </c>
      <c r="U27" s="37" t="str">
        <f t="shared" si="4"/>
        <v/>
      </c>
      <c r="V27" s="37">
        <f t="shared" si="5"/>
        <v>-0.5120610443622502</v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>
        <f t="shared" si="9"/>
        <v>21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20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2.1317083603598674</v>
      </c>
      <c r="AH27" s="38" t="str">
        <f t="shared" si="15"/>
        <v xml:space="preserve"> </v>
      </c>
      <c r="AI27" s="1">
        <f t="shared" si="16"/>
        <v>174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51.206104436225019</v>
      </c>
      <c r="AR27" s="21">
        <v>20.338502427464643</v>
      </c>
      <c r="AS27">
        <v>28.287363694676081</v>
      </c>
      <c r="AT27">
        <v>-51.206104436225019</v>
      </c>
      <c r="AU27">
        <v>-20.338502427464643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7</v>
      </c>
      <c r="F28" s="4">
        <v>20</v>
      </c>
      <c r="G28" s="4">
        <v>52</v>
      </c>
      <c r="H28" s="4">
        <v>46.04</v>
      </c>
      <c r="I28" s="34">
        <v>40042.668045639999</v>
      </c>
      <c r="J28" s="35">
        <v>10.566903832912553</v>
      </c>
      <c r="K28" s="35">
        <v>9.1640127388535024</v>
      </c>
      <c r="L28" s="35">
        <v>9.4434192877566936</v>
      </c>
      <c r="M28" s="35">
        <v>8.6682973037461224</v>
      </c>
      <c r="N28" s="4">
        <v>4.3570000000000002</v>
      </c>
      <c r="O28" s="4">
        <v>1.7307692307692322</v>
      </c>
      <c r="P28" s="35">
        <v>2.9257167680278018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>
        <f t="shared" si="5"/>
        <v>-0.39683094580996126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>
        <f t="shared" si="9"/>
        <v>60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2.9257167683378018</v>
      </c>
      <c r="AH28" s="38" t="str">
        <f t="shared" si="15"/>
        <v xml:space="preserve"> </v>
      </c>
      <c r="AI28" s="1">
        <f t="shared" si="16"/>
        <v>102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39.683094580996126</v>
      </c>
      <c r="AR28" s="21">
        <v>19.261042501853552</v>
      </c>
      <c r="AS28">
        <v>12.945264986967864</v>
      </c>
      <c r="AT28">
        <v>-39.683094580996126</v>
      </c>
      <c r="AU28">
        <v>-19.261042501853552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3</v>
      </c>
      <c r="D29" s="4">
        <v>1</v>
      </c>
      <c r="E29" s="4">
        <v>13</v>
      </c>
      <c r="F29" s="4">
        <v>17</v>
      </c>
      <c r="G29" s="4">
        <v>50.764152526855469</v>
      </c>
      <c r="H29" s="4">
        <v>48.59</v>
      </c>
      <c r="I29" s="34">
        <v>7009.8747846900005</v>
      </c>
      <c r="J29" s="35" t="s">
        <v>1019</v>
      </c>
      <c r="K29" s="35" t="s">
        <v>1019</v>
      </c>
      <c r="L29" s="35">
        <v>20.060495356037151</v>
      </c>
      <c r="M29" s="35">
        <v>19.601028522039758</v>
      </c>
      <c r="N29" s="4">
        <v>1.0230000000000001</v>
      </c>
      <c r="O29" s="4">
        <v>-56.155466136178674</v>
      </c>
      <c r="P29" s="35">
        <v>4.272484050216093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4.272484050536093</v>
      </c>
      <c r="AH29" s="38" t="str">
        <f t="shared" si="15"/>
        <v xml:space="preserve"> </v>
      </c>
      <c r="AI29" s="1">
        <f t="shared" si="16"/>
        <v>29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-56.155466135858674</v>
      </c>
      <c r="AM29" s="1" t="str">
        <f t="shared" si="19"/>
        <v xml:space="preserve"> </v>
      </c>
      <c r="AN29" s="1">
        <f t="shared" si="19"/>
        <v>2</v>
      </c>
      <c r="AO29" t="s">
        <v>540</v>
      </c>
      <c r="AP29" t="s">
        <v>1034</v>
      </c>
      <c r="AQ29" s="22" t="e">
        <v>#VALUE!</v>
      </c>
      <c r="AR29" s="21">
        <v>-71.512397426081307</v>
      </c>
      <c r="AS29">
        <v>4.4744855461112731</v>
      </c>
      <c r="AT29" t="e">
        <v>#VALUE!</v>
      </c>
      <c r="AU29">
        <v>71.512397426081307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126.5</v>
      </c>
      <c r="H30" s="4">
        <v>93.23</v>
      </c>
      <c r="I30" s="34">
        <v>5750.7091665900007</v>
      </c>
      <c r="J30" s="35">
        <v>10.975983046856605</v>
      </c>
      <c r="K30" s="35">
        <v>9.8157506843546027</v>
      </c>
      <c r="L30" s="35" t="s">
        <v>1019</v>
      </c>
      <c r="M30" s="35" t="s">
        <v>1019</v>
      </c>
      <c r="N30" s="4">
        <v>8.4939999999999998</v>
      </c>
      <c r="O30" s="4">
        <v>7.6500000000000012</v>
      </c>
      <c r="P30" s="35">
        <v>2.6761771961814866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0.35685938035788789</v>
      </c>
      <c r="T30" s="37" t="str">
        <f t="shared" si="3"/>
        <v/>
      </c>
      <c r="U30" s="37" t="str">
        <f t="shared" si="4"/>
        <v/>
      </c>
      <c r="V30" s="37">
        <f t="shared" si="5"/>
        <v>-0.37348031004521542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>
        <f t="shared" si="9"/>
        <v>69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9</v>
      </c>
      <c r="AD30" s="1" t="str">
        <f t="shared" si="12"/>
        <v xml:space="preserve"> </v>
      </c>
      <c r="AE30" s="1">
        <f t="shared" si="13"/>
        <v>3</v>
      </c>
      <c r="AF30" s="1" t="str">
        <f t="shared" si="13"/>
        <v xml:space="preserve"> </v>
      </c>
      <c r="AG30" s="38">
        <f t="shared" si="14"/>
        <v>2.6761771965114867</v>
      </c>
      <c r="AH30" s="38" t="str">
        <f t="shared" si="15"/>
        <v xml:space="preserve"> </v>
      </c>
      <c r="AI30" s="1">
        <f t="shared" si="16"/>
        <v>131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633</v>
      </c>
      <c r="AP30" t="s">
        <v>1026</v>
      </c>
      <c r="AQ30" s="22">
        <v>37.348031004521545</v>
      </c>
      <c r="AR30" s="21" t="e">
        <v>#VALUE!</v>
      </c>
      <c r="AS30">
        <v>35.685938002788788</v>
      </c>
      <c r="AT30">
        <v>-37.348031004521545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7</v>
      </c>
      <c r="F31" s="4">
        <v>14</v>
      </c>
      <c r="G31" s="4">
        <v>83</v>
      </c>
      <c r="H31" s="4">
        <v>80.42</v>
      </c>
      <c r="I31" s="34">
        <v>14895.773027859999</v>
      </c>
      <c r="J31" s="35">
        <v>21.113153058545549</v>
      </c>
      <c r="K31" s="35">
        <v>18.737185461323392</v>
      </c>
      <c r="L31" s="35">
        <v>13.962204545454547</v>
      </c>
      <c r="M31" s="35">
        <v>12.28674</v>
      </c>
      <c r="N31" s="4">
        <v>3.8090000000000002</v>
      </c>
      <c r="O31" s="4">
        <v>5.8552631578947345</v>
      </c>
      <c r="P31" s="35">
        <v>2.121362845063417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2.121362845403417</v>
      </c>
      <c r="AH31" s="38" t="str">
        <f t="shared" si="15"/>
        <v xml:space="preserve"> </v>
      </c>
      <c r="AI31" s="1">
        <f t="shared" si="16"/>
        <v>176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-20.515912349155464</v>
      </c>
      <c r="AR31" s="21">
        <v>-19.373481683420323</v>
      </c>
      <c r="AS31">
        <v>3.208157174832138</v>
      </c>
      <c r="AT31">
        <v>20.515912349155464</v>
      </c>
      <c r="AU31">
        <v>19.373481683420323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14</v>
      </c>
      <c r="D32" s="4">
        <v>3</v>
      </c>
      <c r="E32" s="4">
        <v>7</v>
      </c>
      <c r="F32" s="4">
        <v>24</v>
      </c>
      <c r="G32" s="4">
        <v>78</v>
      </c>
      <c r="H32" s="4">
        <v>75.34</v>
      </c>
      <c r="I32" s="34">
        <v>12293.25281288</v>
      </c>
      <c r="J32" s="35">
        <v>18.326441255169062</v>
      </c>
      <c r="K32" s="35">
        <v>15.982180738226559</v>
      </c>
      <c r="L32" s="35">
        <v>10.046342693507713</v>
      </c>
      <c r="M32" s="35">
        <v>9.0622358582731444</v>
      </c>
      <c r="N32" s="4">
        <v>4.1109999999999998</v>
      </c>
      <c r="O32" s="4">
        <v>29.367088607594933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-4.6090928178990742</v>
      </c>
      <c r="AR32" s="21">
        <v>14.10619278606452</v>
      </c>
      <c r="AS32">
        <v>3.5306610034510078</v>
      </c>
      <c r="AT32">
        <v>4.6090928178990742</v>
      </c>
      <c r="AU32">
        <v>-14.10619278606452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16</v>
      </c>
      <c r="D33" s="4">
        <v>2</v>
      </c>
      <c r="E33" s="4">
        <v>8</v>
      </c>
      <c r="F33" s="4">
        <v>26</v>
      </c>
      <c r="G33" s="4">
        <v>110</v>
      </c>
      <c r="H33" s="4">
        <v>82.57</v>
      </c>
      <c r="I33" s="34">
        <v>8742.9995061299996</v>
      </c>
      <c r="J33" s="35">
        <v>13.330642557313528</v>
      </c>
      <c r="K33" s="35">
        <v>12.225347941960319</v>
      </c>
      <c r="L33" s="35">
        <v>9.338059648167528</v>
      </c>
      <c r="M33" s="35">
        <v>8.4158080895773271</v>
      </c>
      <c r="N33" s="4">
        <v>6.194</v>
      </c>
      <c r="O33" s="4">
        <v>-3.3076923076923017</v>
      </c>
      <c r="P33" s="35">
        <v>1.668887004965484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0.33220297965029916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13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23.907407598465458</v>
      </c>
      <c r="AR33" s="21">
        <v>20.161842011395446</v>
      </c>
      <c r="AS33">
        <v>33.220297929029918</v>
      </c>
      <c r="AT33">
        <v>-23.907407598465458</v>
      </c>
      <c r="AU33">
        <v>-20.161842011395446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0</v>
      </c>
      <c r="E34" s="4">
        <v>3</v>
      </c>
      <c r="F34" s="4">
        <v>17</v>
      </c>
      <c r="G34" s="4">
        <v>307.5</v>
      </c>
      <c r="H34" s="4">
        <v>281.49</v>
      </c>
      <c r="I34" s="34">
        <v>22517.553002009998</v>
      </c>
      <c r="J34" s="35" t="s">
        <v>1019</v>
      </c>
      <c r="K34" s="35" t="s">
        <v>1019</v>
      </c>
      <c r="L34" s="35">
        <v>34.991959577713104</v>
      </c>
      <c r="M34" s="35">
        <v>26.466458481986031</v>
      </c>
      <c r="N34" s="4">
        <v>5.0940000000000003</v>
      </c>
      <c r="O34" s="4">
        <v>-27.777777777777775</v>
      </c>
      <c r="P34" s="35" t="s">
        <v>145</v>
      </c>
      <c r="Q34" s="36">
        <f t="shared" si="0"/>
        <v>82.352941176840588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/>
      </c>
      <c r="X34" s="37" t="str">
        <f t="shared" si="7"/>
        <v/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>
        <f t="shared" si="13"/>
        <v>34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 t="e">
        <v>#VALUE!</v>
      </c>
      <c r="AR34" s="21">
        <v>-199.17281559071523</v>
      </c>
      <c r="AS34">
        <v>9.2401151017798</v>
      </c>
      <c r="AT34" t="e">
        <v>#VALUE!</v>
      </c>
      <c r="AU34">
        <v>199.17281559071523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0</v>
      </c>
      <c r="E35" s="4">
        <v>7</v>
      </c>
      <c r="F35" s="4">
        <v>17</v>
      </c>
      <c r="G35" s="4">
        <v>75</v>
      </c>
      <c r="H35" s="4">
        <v>61.67</v>
      </c>
      <c r="I35" s="34">
        <v>7623.1905837499999</v>
      </c>
      <c r="J35" s="35">
        <v>10.281760586862287</v>
      </c>
      <c r="K35" s="35">
        <v>8.9493542301552758</v>
      </c>
      <c r="L35" s="35">
        <v>5.6861890330682296</v>
      </c>
      <c r="M35" s="35">
        <v>5.2493645567663654</v>
      </c>
      <c r="N35" s="4">
        <v>5.9980000000000002</v>
      </c>
      <c r="O35" s="4">
        <v>-10.000000000000007</v>
      </c>
      <c r="P35" s="35">
        <v>2.2198800064861359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0.21615047873252144</v>
      </c>
      <c r="T35" s="37" t="str">
        <f t="shared" si="3"/>
        <v/>
      </c>
      <c r="U35" s="37" t="str">
        <f t="shared" si="4"/>
        <v/>
      </c>
      <c r="V35" s="37">
        <f t="shared" si="5"/>
        <v>-0.4131071970892739</v>
      </c>
      <c r="W35" s="37" t="str">
        <f t="shared" si="6"/>
        <v/>
      </c>
      <c r="X35" s="37">
        <f t="shared" si="7"/>
        <v>-0.51384455070999846</v>
      </c>
      <c r="Y35" s="1" t="str">
        <f t="shared" si="8"/>
        <v xml:space="preserve"> </v>
      </c>
      <c r="Z35" s="1">
        <f t="shared" si="9"/>
        <v>57</v>
      </c>
      <c r="AA35" s="1" t="str">
        <f t="shared" si="8"/>
        <v xml:space="preserve"> </v>
      </c>
      <c r="AB35" s="1">
        <f t="shared" si="10"/>
        <v>14</v>
      </c>
      <c r="AC35" s="1">
        <f t="shared" si="11"/>
        <v>34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2.219880006866136</v>
      </c>
      <c r="AH35" s="38" t="str">
        <f t="shared" si="15"/>
        <v xml:space="preserve"> </v>
      </c>
      <c r="AI35" s="1">
        <f t="shared" si="16"/>
        <v>165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41.310719708927394</v>
      </c>
      <c r="AR35" s="21">
        <v>51.384455070999849</v>
      </c>
      <c r="AS35">
        <v>21.615047835252142</v>
      </c>
      <c r="AT35">
        <v>-41.310719708927394</v>
      </c>
      <c r="AU35">
        <v>-51.384455070999849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9</v>
      </c>
      <c r="D36" s="4">
        <v>1</v>
      </c>
      <c r="E36" s="4">
        <v>11</v>
      </c>
      <c r="F36" s="4">
        <v>21</v>
      </c>
      <c r="G36" s="4">
        <v>103</v>
      </c>
      <c r="H36" s="4">
        <v>96.72</v>
      </c>
      <c r="I36" s="34">
        <v>32205.672492239999</v>
      </c>
      <c r="J36" s="35">
        <v>10.660200595172489</v>
      </c>
      <c r="K36" s="35">
        <v>9.8653610771113822</v>
      </c>
      <c r="L36" s="35" t="s">
        <v>1019</v>
      </c>
      <c r="M36" s="35" t="s">
        <v>1019</v>
      </c>
      <c r="N36" s="4">
        <v>9.0730000000000004</v>
      </c>
      <c r="O36" s="4">
        <v>-19.121621621621614</v>
      </c>
      <c r="P36" s="35">
        <v>2.0192307692307692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-0.39150547670934888</v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>
        <f t="shared" si="9"/>
        <v>61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2.0192307696207692</v>
      </c>
      <c r="AH36" s="38" t="str">
        <f t="shared" si="15"/>
        <v xml:space="preserve"> </v>
      </c>
      <c r="AI36" s="1">
        <f t="shared" si="16"/>
        <v>186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39.150547670934884</v>
      </c>
      <c r="AR36" s="21" t="e">
        <v>#VALUE!</v>
      </c>
      <c r="AS36">
        <v>6.492969396195214</v>
      </c>
      <c r="AT36">
        <v>-39.150547670934884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4</v>
      </c>
      <c r="D37" s="4">
        <v>0</v>
      </c>
      <c r="E37" s="4">
        <v>8</v>
      </c>
      <c r="F37" s="4">
        <v>12</v>
      </c>
      <c r="G37" s="4">
        <v>96</v>
      </c>
      <c r="H37" s="4">
        <v>93.75</v>
      </c>
      <c r="I37" s="34">
        <v>8855.4689062500001</v>
      </c>
      <c r="J37" s="35">
        <v>19.302038295243978</v>
      </c>
      <c r="K37" s="35">
        <v>17.705382436260624</v>
      </c>
      <c r="L37" s="35">
        <v>14.676239929690933</v>
      </c>
      <c r="M37" s="35">
        <v>13.667260946664848</v>
      </c>
      <c r="N37" s="4">
        <v>4.8570000000000002</v>
      </c>
      <c r="O37" s="4">
        <v>8.2499999999999929</v>
      </c>
      <c r="P37" s="35">
        <v>1.1328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-10.177894741692061</v>
      </c>
      <c r="AR37" s="21">
        <v>-25.478312019057057</v>
      </c>
      <c r="AS37">
        <v>2.4000000000000021</v>
      </c>
      <c r="AT37">
        <v>10.177894741692061</v>
      </c>
      <c r="AU37">
        <v>25.478312019057057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3</v>
      </c>
      <c r="F38" s="4">
        <v>20</v>
      </c>
      <c r="G38" s="4">
        <v>165</v>
      </c>
      <c r="H38" s="4">
        <v>126.01</v>
      </c>
      <c r="I38" s="34">
        <v>28264.043000000001</v>
      </c>
      <c r="J38" s="35">
        <v>13.537816931671681</v>
      </c>
      <c r="K38" s="35">
        <v>11.916966143370532</v>
      </c>
      <c r="L38" s="35">
        <v>10.521281618293756</v>
      </c>
      <c r="M38" s="35">
        <v>9.2705340979541226</v>
      </c>
      <c r="N38" s="4">
        <v>9.3079999999999998</v>
      </c>
      <c r="O38" s="4">
        <v>30.535714285714295</v>
      </c>
      <c r="P38" s="35">
        <v>0</v>
      </c>
      <c r="Q38" s="36">
        <f t="shared" si="0"/>
        <v>85.000000000409997</v>
      </c>
      <c r="R38" s="36" t="str">
        <f t="shared" si="1"/>
        <v xml:space="preserve"> </v>
      </c>
      <c r="S38" s="37">
        <f t="shared" si="2"/>
        <v>0.30941988772053092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15</v>
      </c>
      <c r="AD38" s="1" t="str">
        <f t="shared" si="12"/>
        <v xml:space="preserve"> </v>
      </c>
      <c r="AE38" s="1">
        <f t="shared" si="13"/>
        <v>26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22.72483630407357</v>
      </c>
      <c r="AR38" s="21">
        <v>10.045579517284741</v>
      </c>
      <c r="AS38">
        <v>30.941988731053094</v>
      </c>
      <c r="AT38">
        <v>-22.72483630407357</v>
      </c>
      <c r="AU38">
        <v>-10.045579517284741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17</v>
      </c>
      <c r="D39" s="4">
        <v>0</v>
      </c>
      <c r="E39" s="4">
        <v>10</v>
      </c>
      <c r="F39" s="4">
        <v>27</v>
      </c>
      <c r="G39" s="4">
        <v>46.5</v>
      </c>
      <c r="H39" s="4">
        <v>43.95</v>
      </c>
      <c r="I39" s="34">
        <v>41725.805165550002</v>
      </c>
      <c r="J39" s="35">
        <v>14.466754443712968</v>
      </c>
      <c r="K39" s="35">
        <v>11.596306068601583</v>
      </c>
      <c r="L39" s="35">
        <v>11.58351793055045</v>
      </c>
      <c r="M39" s="35">
        <v>10.467215510992993</v>
      </c>
      <c r="N39" s="4">
        <v>3.0380000000000003</v>
      </c>
      <c r="O39" s="4">
        <v>-45.163934426229503</v>
      </c>
      <c r="P39" s="35">
        <v>1.9249146757679179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17.422371462911546</v>
      </c>
      <c r="AR39" s="21">
        <v>0.96371522058099623</v>
      </c>
      <c r="AS39">
        <v>5.8020477815699634</v>
      </c>
      <c r="AT39">
        <v>-17.422371462911546</v>
      </c>
      <c r="AU39">
        <v>-0.96371522058099623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16</v>
      </c>
      <c r="D40" s="4">
        <v>6</v>
      </c>
      <c r="E40" s="4">
        <v>16</v>
      </c>
      <c r="F40" s="4">
        <v>38</v>
      </c>
      <c r="G40" s="4">
        <v>25</v>
      </c>
      <c r="H40" s="4">
        <v>27.68</v>
      </c>
      <c r="I40" s="34">
        <v>29937.683852639999</v>
      </c>
      <c r="J40" s="35" t="s">
        <v>1019</v>
      </c>
      <c r="K40" s="35">
        <v>27.931382441977799</v>
      </c>
      <c r="L40" s="35">
        <v>27.841478417342891</v>
      </c>
      <c r="M40" s="35">
        <v>20.991386535091674</v>
      </c>
      <c r="N40" s="4">
        <v>0.65900000000000003</v>
      </c>
      <c r="O40" s="4">
        <v>-50.909090909090914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>
        <f t="shared" si="18"/>
        <v>-50.909090908660914</v>
      </c>
      <c r="AM40" s="1" t="str">
        <f t="shared" si="19"/>
        <v xml:space="preserve"> </v>
      </c>
      <c r="AN40" s="1">
        <f t="shared" si="19"/>
        <v>1</v>
      </c>
      <c r="AO40" t="s">
        <v>968</v>
      </c>
      <c r="AP40" t="s">
        <v>1097</v>
      </c>
      <c r="AQ40" s="22" t="e">
        <v>#VALUE!</v>
      </c>
      <c r="AR40" s="21">
        <v>-138.03792610773732</v>
      </c>
      <c r="AS40">
        <v>-9.6820809248554855</v>
      </c>
      <c r="AT40" t="e">
        <v>#VALUE!</v>
      </c>
      <c r="AU40">
        <v>138.03792610773732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15</v>
      </c>
      <c r="D41" s="4">
        <v>1</v>
      </c>
      <c r="E41" s="4">
        <v>0</v>
      </c>
      <c r="F41" s="4">
        <v>16</v>
      </c>
      <c r="G41" s="4">
        <v>90</v>
      </c>
      <c r="H41" s="4">
        <v>86.49</v>
      </c>
      <c r="I41" s="34">
        <v>19678.095476639999</v>
      </c>
      <c r="J41" s="35">
        <v>21.350283880523325</v>
      </c>
      <c r="K41" s="35">
        <v>20.250526808709903</v>
      </c>
      <c r="L41" s="35">
        <v>15.596191451684964</v>
      </c>
      <c r="M41" s="35">
        <v>14.801524453339821</v>
      </c>
      <c r="N41" s="4">
        <v>4.0510000000000002</v>
      </c>
      <c r="O41" s="4">
        <v>23.205128205128197</v>
      </c>
      <c r="P41" s="35">
        <v>0.66250433576135981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8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-21.869477933486301</v>
      </c>
      <c r="AR41" s="21">
        <v>-33.343675672975223</v>
      </c>
      <c r="AS41">
        <v>4.058272632674309</v>
      </c>
      <c r="AT41">
        <v>21.869477933486301</v>
      </c>
      <c r="AU41">
        <v>33.343675672975223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5</v>
      </c>
      <c r="D42" s="4">
        <v>0</v>
      </c>
      <c r="E42" s="4">
        <v>5</v>
      </c>
      <c r="F42" s="4">
        <v>10</v>
      </c>
      <c r="G42" s="4">
        <v>125</v>
      </c>
      <c r="H42" s="4">
        <v>113.64</v>
      </c>
      <c r="I42" s="34">
        <v>5852.5467073199998</v>
      </c>
      <c r="J42" s="35">
        <v>8.0693034154654555</v>
      </c>
      <c r="K42" s="35">
        <v>7.313682584631227</v>
      </c>
      <c r="L42" s="35">
        <v>9.5745285060341239</v>
      </c>
      <c r="M42" s="35">
        <v>9.3539471473099329</v>
      </c>
      <c r="N42" s="4">
        <v>14.083</v>
      </c>
      <c r="O42" s="4">
        <v>-16.836734693877546</v>
      </c>
      <c r="P42" s="35">
        <v>1.1263639563533967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-0.53939638459478489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>
        <f t="shared" si="9"/>
        <v>16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53.939638459478488</v>
      </c>
      <c r="AR42" s="21">
        <v>18.140090304396772</v>
      </c>
      <c r="AS42">
        <v>9.9964801126363856</v>
      </c>
      <c r="AT42">
        <v>-53.939638459478488</v>
      </c>
      <c r="AU42">
        <v>-18.140090304396772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12</v>
      </c>
      <c r="D43" s="4">
        <v>0</v>
      </c>
      <c r="E43" s="4">
        <v>16</v>
      </c>
      <c r="F43" s="4">
        <v>28</v>
      </c>
      <c r="G43" s="4">
        <v>209</v>
      </c>
      <c r="H43" s="4">
        <v>177.47</v>
      </c>
      <c r="I43" s="34">
        <v>109312.53664607</v>
      </c>
      <c r="J43" s="35">
        <v>12.523463411191869</v>
      </c>
      <c r="K43" s="35">
        <v>11.8218758326672</v>
      </c>
      <c r="L43" s="35">
        <v>9.205172410450011</v>
      </c>
      <c r="M43" s="35">
        <v>9.2193661852166517</v>
      </c>
      <c r="N43" s="4">
        <v>14.171000000000001</v>
      </c>
      <c r="O43" s="4">
        <v>1.0374639769452458</v>
      </c>
      <c r="P43" s="35">
        <v>3.2011044120132981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0.17766383096656455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57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3.2011044124732981</v>
      </c>
      <c r="AH43" s="38" t="str">
        <f t="shared" si="15"/>
        <v xml:space="preserve"> </v>
      </c>
      <c r="AI43" s="1">
        <f t="shared" si="16"/>
        <v>83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28.514863953009851</v>
      </c>
      <c r="AR43" s="21">
        <v>21.297995846270801</v>
      </c>
      <c r="AS43">
        <v>17.766383050656454</v>
      </c>
      <c r="AT43">
        <v>-28.514863953009851</v>
      </c>
      <c r="AU43">
        <v>-21.297995846270801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7</v>
      </c>
      <c r="D44" s="4">
        <v>0</v>
      </c>
      <c r="E44" s="4">
        <v>5</v>
      </c>
      <c r="F44" s="4">
        <v>12</v>
      </c>
      <c r="G44" s="4">
        <v>153</v>
      </c>
      <c r="H44" s="4">
        <v>143.27000000000001</v>
      </c>
      <c r="I44" s="34">
        <v>19399.147837670003</v>
      </c>
      <c r="J44" s="35">
        <v>9.1272217621201506</v>
      </c>
      <c r="K44" s="35">
        <v>8.0897797854319595</v>
      </c>
      <c r="L44" s="35">
        <v>6.9027285415509443</v>
      </c>
      <c r="M44" s="35">
        <v>6.6282388685892499</v>
      </c>
      <c r="N44" s="4">
        <v>15.697000000000001</v>
      </c>
      <c r="O44" s="4">
        <v>-1.9729729729729715</v>
      </c>
      <c r="P44" s="35">
        <v>2.6446569414392407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-0.47900938584359798</v>
      </c>
      <c r="W44" s="37" t="str">
        <f t="shared" si="6"/>
        <v/>
      </c>
      <c r="X44" s="37">
        <f t="shared" si="7"/>
        <v>-0.40983335658929898</v>
      </c>
      <c r="Y44" s="1" t="str">
        <f t="shared" si="8"/>
        <v xml:space="preserve"> </v>
      </c>
      <c r="Z44" s="1">
        <f t="shared" si="9"/>
        <v>31</v>
      </c>
      <c r="AA44" s="1" t="str">
        <f t="shared" si="8"/>
        <v xml:space="preserve"> </v>
      </c>
      <c r="AB44" s="1">
        <f t="shared" si="10"/>
        <v>44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2.6446569419092407</v>
      </c>
      <c r="AH44" s="38" t="str">
        <f t="shared" si="15"/>
        <v xml:space="preserve"> </v>
      </c>
      <c r="AI44" s="1">
        <f t="shared" si="16"/>
        <v>134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47.9009385843598</v>
      </c>
      <c r="AR44" s="21">
        <v>40.983335658929896</v>
      </c>
      <c r="AS44">
        <v>6.7913729322258698</v>
      </c>
      <c r="AT44">
        <v>-47.9009385843598</v>
      </c>
      <c r="AU44">
        <v>-40.983335658929896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9</v>
      </c>
      <c r="D45" s="4">
        <v>1</v>
      </c>
      <c r="E45" s="4">
        <v>11</v>
      </c>
      <c r="F45" s="4">
        <v>21</v>
      </c>
      <c r="G45" s="4">
        <v>185</v>
      </c>
      <c r="H45" s="4">
        <v>192.91</v>
      </c>
      <c r="I45" s="34">
        <v>85259.894866920004</v>
      </c>
      <c r="J45" s="35" t="s">
        <v>1019</v>
      </c>
      <c r="K45" s="35" t="s">
        <v>1019</v>
      </c>
      <c r="L45" s="35">
        <v>23.864453027570995</v>
      </c>
      <c r="M45" s="35">
        <v>22.271361115751873</v>
      </c>
      <c r="N45" s="4">
        <v>3.419</v>
      </c>
      <c r="O45" s="4">
        <v>30.379340280538191</v>
      </c>
      <c r="P45" s="35">
        <v>1.9221398579648541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-104.03531814028777</v>
      </c>
      <c r="AS45">
        <v>-4.1003576797470354</v>
      </c>
      <c r="AT45" t="e">
        <v>#VALUE!</v>
      </c>
      <c r="AU45">
        <v>104.03531814028777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48</v>
      </c>
      <c r="D46" s="4">
        <v>1</v>
      </c>
      <c r="E46" s="4">
        <v>1</v>
      </c>
      <c r="F46" s="4">
        <v>50</v>
      </c>
      <c r="G46" s="4">
        <v>2100</v>
      </c>
      <c r="H46" s="4">
        <v>1861.69</v>
      </c>
      <c r="I46" s="34">
        <v>916050.88679924002</v>
      </c>
      <c r="J46" s="35" t="s">
        <v>1019</v>
      </c>
      <c r="K46" s="35">
        <v>38.270155819594621</v>
      </c>
      <c r="L46" s="35">
        <v>21.912304933654145</v>
      </c>
      <c r="M46" s="35">
        <v>17.13156901639617</v>
      </c>
      <c r="N46" s="4">
        <v>35.606999999999999</v>
      </c>
      <c r="O46" s="4">
        <v>41.975308641975303</v>
      </c>
      <c r="P46" s="35">
        <v>0</v>
      </c>
      <c r="Q46" s="36">
        <f t="shared" si="0"/>
        <v>96.000000000490004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>
        <f t="shared" si="13"/>
        <v>5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-87.344922725018463</v>
      </c>
      <c r="AS46">
        <v>12.800734816215375</v>
      </c>
      <c r="AT46" t="e">
        <v>#VALUE!</v>
      </c>
      <c r="AU46">
        <v>87.344922725018463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21</v>
      </c>
      <c r="D47" s="4">
        <v>2</v>
      </c>
      <c r="E47" s="4">
        <v>9</v>
      </c>
      <c r="F47" s="4">
        <v>32</v>
      </c>
      <c r="G47" s="4">
        <v>300</v>
      </c>
      <c r="H47" s="4">
        <v>323.38</v>
      </c>
      <c r="I47" s="34">
        <v>24740.662915360001</v>
      </c>
      <c r="J47" s="35">
        <v>35.1385417798544</v>
      </c>
      <c r="K47" s="35">
        <v>30.166044776119399</v>
      </c>
      <c r="L47" s="35">
        <v>23.166184170190654</v>
      </c>
      <c r="M47" s="35">
        <v>19.051524179767817</v>
      </c>
      <c r="N47" s="4">
        <v>9.2029999999999994</v>
      </c>
      <c r="O47" s="4">
        <v>24.578313253012059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-100.57418280800334</v>
      </c>
      <c r="AR47" s="21">
        <v>-98.06528780695254</v>
      </c>
      <c r="AS47">
        <v>-7.2298843465891549</v>
      </c>
      <c r="AT47">
        <v>100.57418280800334</v>
      </c>
      <c r="AU47">
        <v>98.06528780695254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197</v>
      </c>
      <c r="H48" s="4">
        <v>186.59</v>
      </c>
      <c r="I48" s="34">
        <v>15649.989204840002</v>
      </c>
      <c r="J48" s="35">
        <v>31.912091670942363</v>
      </c>
      <c r="K48" s="35">
        <v>28.469636862984437</v>
      </c>
      <c r="L48" s="35">
        <v>22.710631799961824</v>
      </c>
      <c r="M48" s="35">
        <v>20.393405330693305</v>
      </c>
      <c r="N48" s="4">
        <v>5.8470000000000004</v>
      </c>
      <c r="O48" s="4">
        <v>-9.3333333333333233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-82.157294650827623</v>
      </c>
      <c r="AR48" s="21">
        <v>-94.170424904299097</v>
      </c>
      <c r="AS48">
        <v>5.5790771209603962</v>
      </c>
      <c r="AT48">
        <v>82.157294650827623</v>
      </c>
      <c r="AU48">
        <v>94.170424904299097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19</v>
      </c>
      <c r="D49" s="4">
        <v>0</v>
      </c>
      <c r="E49" s="4">
        <v>4</v>
      </c>
      <c r="F49" s="4">
        <v>23</v>
      </c>
      <c r="G49" s="4">
        <v>351.5</v>
      </c>
      <c r="H49" s="4">
        <v>239.62</v>
      </c>
      <c r="I49" s="34">
        <v>61643.038381819999</v>
      </c>
      <c r="J49" s="35">
        <v>12.504957728838328</v>
      </c>
      <c r="K49" s="35">
        <v>10.528582099389252</v>
      </c>
      <c r="L49" s="35">
        <v>8.2517624965690288</v>
      </c>
      <c r="M49" s="35">
        <v>7.5652671047545423</v>
      </c>
      <c r="N49" s="4">
        <v>19.161999999999999</v>
      </c>
      <c r="O49" s="4">
        <v>8.8909426987060982</v>
      </c>
      <c r="P49" s="35">
        <v>1.3387864118187129</v>
      </c>
      <c r="Q49" s="36">
        <f t="shared" si="0"/>
        <v>82.60869565269391</v>
      </c>
      <c r="R49" s="36" t="str">
        <f t="shared" si="1"/>
        <v xml:space="preserve"> </v>
      </c>
      <c r="S49" s="37">
        <f t="shared" si="2"/>
        <v>0.46690593491612725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>
        <f t="shared" si="20"/>
        <v>7</v>
      </c>
      <c r="AD49" s="1" t="str">
        <f t="shared" si="12"/>
        <v xml:space="preserve"> </v>
      </c>
      <c r="AE49" s="1">
        <f t="shared" si="13"/>
        <v>32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610</v>
      </c>
      <c r="AP49" t="s">
        <v>1047</v>
      </c>
      <c r="AQ49" s="22">
        <v>28.620496171290867</v>
      </c>
      <c r="AR49" s="21">
        <v>29.449420681864879</v>
      </c>
      <c r="AS49">
        <v>46.690593439612726</v>
      </c>
      <c r="AT49">
        <v>-28.620496171290867</v>
      </c>
      <c r="AU49">
        <v>-29.449420681864879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11</v>
      </c>
      <c r="F50" s="4">
        <v>21</v>
      </c>
      <c r="G50" s="4">
        <v>179</v>
      </c>
      <c r="H50" s="4">
        <v>175.17</v>
      </c>
      <c r="I50" s="34">
        <v>42140.474707889996</v>
      </c>
      <c r="J50" s="35">
        <v>19.11501527717154</v>
      </c>
      <c r="K50" s="35">
        <v>17.006796116504852</v>
      </c>
      <c r="L50" s="35">
        <v>15.066268585890541</v>
      </c>
      <c r="M50" s="35">
        <v>13.821366195801508</v>
      </c>
      <c r="N50" s="4">
        <v>9.1639999999999997</v>
      </c>
      <c r="O50" s="4">
        <v>11.380471380471382</v>
      </c>
      <c r="P50" s="35">
        <v>0.98532853799166531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-9.1103493309809167</v>
      </c>
      <c r="AR50" s="21">
        <v>-28.812962968717471</v>
      </c>
      <c r="AS50">
        <v>2.1864474510475684</v>
      </c>
      <c r="AT50">
        <v>9.1103493309809167</v>
      </c>
      <c r="AU50">
        <v>28.812962968717471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0</v>
      </c>
      <c r="E51" s="4">
        <v>5</v>
      </c>
      <c r="F51" s="4">
        <v>13</v>
      </c>
      <c r="G51" s="4">
        <v>56</v>
      </c>
      <c r="H51" s="4">
        <v>56.49</v>
      </c>
      <c r="I51" s="34">
        <v>9482.5655612100018</v>
      </c>
      <c r="J51" s="35">
        <v>20.837329398745851</v>
      </c>
      <c r="K51" s="35">
        <v>19.001009081735621</v>
      </c>
      <c r="L51" s="35">
        <v>13.727598805289821</v>
      </c>
      <c r="M51" s="35">
        <v>12.800573689416419</v>
      </c>
      <c r="N51" s="4">
        <v>2.7109999999999999</v>
      </c>
      <c r="O51" s="4">
        <v>-4.3333333333333188</v>
      </c>
      <c r="P51" s="35">
        <v>1.5277040184103381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-18.941484317678214</v>
      </c>
      <c r="AR51" s="21">
        <v>-17.367659183455821</v>
      </c>
      <c r="AS51">
        <v>-0.86741016109046498</v>
      </c>
      <c r="AT51">
        <v>18.941484317678214</v>
      </c>
      <c r="AU51">
        <v>17.367659183455821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7</v>
      </c>
      <c r="D52" s="4">
        <v>8</v>
      </c>
      <c r="E52" s="4">
        <v>16</v>
      </c>
      <c r="F52" s="4">
        <v>31</v>
      </c>
      <c r="G52" s="4">
        <v>36.25</v>
      </c>
      <c r="H52" s="4">
        <v>35.869999999999997</v>
      </c>
      <c r="I52" s="34">
        <v>13483.78272694</v>
      </c>
      <c r="J52" s="35">
        <v>35.409674234945697</v>
      </c>
      <c r="K52" s="35">
        <v>23.505897771952817</v>
      </c>
      <c r="L52" s="35">
        <v>5.1220877681401094</v>
      </c>
      <c r="M52" s="35">
        <v>4.5928849740512483</v>
      </c>
      <c r="N52" s="4">
        <v>1.0130000000000001</v>
      </c>
      <c r="O52" s="4">
        <v>-65</v>
      </c>
      <c r="P52" s="35">
        <v>2.7878449958182325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-0.56207384845253405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7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2.7878449963682326</v>
      </c>
      <c r="AH52" s="38" t="str">
        <f t="shared" si="15"/>
        <v xml:space="preserve"> </v>
      </c>
      <c r="AI52" s="1">
        <f t="shared" si="16"/>
        <v>117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-64.999999999449997</v>
      </c>
      <c r="AM52" s="1" t="str">
        <f t="shared" si="19"/>
        <v xml:space="preserve"> </v>
      </c>
      <c r="AN52" s="1">
        <f t="shared" si="19"/>
        <v>8</v>
      </c>
      <c r="AO52" t="s">
        <v>287</v>
      </c>
      <c r="AP52" t="s">
        <v>1079</v>
      </c>
      <c r="AQ52" s="22">
        <v>-102.12183299091002</v>
      </c>
      <c r="AR52" s="21">
        <v>56.207384845253408</v>
      </c>
      <c r="AS52">
        <v>1.0593810984109275</v>
      </c>
      <c r="AT52">
        <v>102.12183299091002</v>
      </c>
      <c r="AU52">
        <v>-56.207384845253408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11</v>
      </c>
      <c r="D53" s="4">
        <v>1</v>
      </c>
      <c r="E53" s="4">
        <v>18</v>
      </c>
      <c r="F53" s="4">
        <v>30</v>
      </c>
      <c r="G53" s="4">
        <v>65</v>
      </c>
      <c r="H53" s="4">
        <v>64.180000000000007</v>
      </c>
      <c r="I53" s="34">
        <v>32214.496620720001</v>
      </c>
      <c r="J53" s="35">
        <v>28.124452234881684</v>
      </c>
      <c r="K53" s="35">
        <v>23.304284676833699</v>
      </c>
      <c r="L53" s="35">
        <v>6.3047147924839608</v>
      </c>
      <c r="M53" s="35">
        <v>5.5803638123694679</v>
      </c>
      <c r="N53" s="4">
        <v>2.282</v>
      </c>
      <c r="O53" s="4">
        <v>-36.538461538461533</v>
      </c>
      <c r="P53" s="35">
        <v>1.696790277344967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-0.46096208994102561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27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-60.537083732035612</v>
      </c>
      <c r="AR53" s="21">
        <v>46.096208994102561</v>
      </c>
      <c r="AS53">
        <v>1.2776565908382498</v>
      </c>
      <c r="AT53">
        <v>60.537083732035612</v>
      </c>
      <c r="AU53">
        <v>-46.096208994102561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19</v>
      </c>
      <c r="D54" s="4">
        <v>1</v>
      </c>
      <c r="E54" s="4">
        <v>4</v>
      </c>
      <c r="F54" s="4">
        <v>24</v>
      </c>
      <c r="G54" s="4">
        <v>210</v>
      </c>
      <c r="H54" s="4">
        <v>198.1</v>
      </c>
      <c r="I54" s="34">
        <v>43508.934975099997</v>
      </c>
      <c r="J54" s="35">
        <v>24.265066144047037</v>
      </c>
      <c r="K54" s="35">
        <v>21.344682685055488</v>
      </c>
      <c r="L54" s="35">
        <v>13.005561960254854</v>
      </c>
      <c r="M54" s="35">
        <v>11.656955066758096</v>
      </c>
      <c r="N54" s="4">
        <v>8.1639999999999997</v>
      </c>
      <c r="O54" s="4">
        <v>9.2397660818713536</v>
      </c>
      <c r="P54" s="35">
        <v>2.2937910146390714</v>
      </c>
      <c r="Q54" s="36">
        <f t="shared" si="0"/>
        <v>79.166666667236669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39</v>
      </c>
      <c r="AF54" s="1" t="str">
        <f t="shared" si="13"/>
        <v xml:space="preserve"> </v>
      </c>
      <c r="AG54" s="38">
        <f t="shared" si="14"/>
        <v>2.2937910152090715</v>
      </c>
      <c r="AH54" s="38" t="str">
        <f t="shared" si="15"/>
        <v xml:space="preserve"> </v>
      </c>
      <c r="AI54" s="1">
        <f t="shared" si="16"/>
        <v>157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-38.507335993512882</v>
      </c>
      <c r="AR54" s="21">
        <v>-11.194418287654994</v>
      </c>
      <c r="AS54">
        <v>6.0070671378091856</v>
      </c>
      <c r="AT54">
        <v>38.507335993512882</v>
      </c>
      <c r="AU54">
        <v>11.194418287654994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1</v>
      </c>
      <c r="E55" s="4">
        <v>2</v>
      </c>
      <c r="F55" s="4">
        <v>13</v>
      </c>
      <c r="G55" s="4">
        <v>110</v>
      </c>
      <c r="H55" s="4">
        <v>104.57</v>
      </c>
      <c r="I55" s="34">
        <v>31158.235080949995</v>
      </c>
      <c r="J55" s="35">
        <v>26.480121549759428</v>
      </c>
      <c r="K55" s="35">
        <v>24.100023046784969</v>
      </c>
      <c r="L55" s="35">
        <v>16.193265789728212</v>
      </c>
      <c r="M55" s="35">
        <v>15.229196798107971</v>
      </c>
      <c r="N55" s="4">
        <v>3.9490000000000003</v>
      </c>
      <c r="O55" s="4">
        <v>6.1445783132530174</v>
      </c>
      <c r="P55" s="35">
        <v>0.86066749545758825</v>
      </c>
      <c r="Q55" s="36">
        <f t="shared" si="0"/>
        <v>76.923076923656922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>
        <f t="shared" si="13"/>
        <v>47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-51.151085715931032</v>
      </c>
      <c r="AR55" s="21">
        <v>-38.448517270446999</v>
      </c>
      <c r="AS55">
        <v>5.1926938892607799</v>
      </c>
      <c r="AT55">
        <v>51.151085715931032</v>
      </c>
      <c r="AU55">
        <v>38.448517270446999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20</v>
      </c>
      <c r="D56" s="4">
        <v>2</v>
      </c>
      <c r="E56" s="4">
        <v>6</v>
      </c>
      <c r="F56" s="4">
        <v>28</v>
      </c>
      <c r="G56" s="4">
        <v>92</v>
      </c>
      <c r="H56" s="4">
        <v>90.34</v>
      </c>
      <c r="I56" s="34">
        <v>23298.624749480001</v>
      </c>
      <c r="J56" s="35">
        <v>16.882825640067278</v>
      </c>
      <c r="K56" s="35">
        <v>14.976790450928382</v>
      </c>
      <c r="L56" s="35">
        <v>10.985506517034874</v>
      </c>
      <c r="M56" s="35">
        <v>10.13046301459576</v>
      </c>
      <c r="N56" s="4">
        <v>5.351</v>
      </c>
      <c r="O56" s="4">
        <v>-21.86046511627907</v>
      </c>
      <c r="P56" s="35">
        <v>0.99623644011512058</v>
      </c>
      <c r="Q56" s="36">
        <f t="shared" si="0"/>
        <v>71.428571429161437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68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3.6312042354612606</v>
      </c>
      <c r="AR56" s="21">
        <v>6.0765685873523712</v>
      </c>
      <c r="AS56">
        <v>1.8375027673234401</v>
      </c>
      <c r="AT56">
        <v>-3.6312042354612606</v>
      </c>
      <c r="AU56">
        <v>-6.0765685873523712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7</v>
      </c>
      <c r="D57" s="4">
        <v>0</v>
      </c>
      <c r="E57" s="4">
        <v>4</v>
      </c>
      <c r="F57" s="4">
        <v>11</v>
      </c>
      <c r="G57" s="4">
        <v>144</v>
      </c>
      <c r="H57" s="4">
        <v>138.66</v>
      </c>
      <c r="I57" s="34">
        <v>15663.42905832</v>
      </c>
      <c r="J57" s="35" t="s">
        <v>1019</v>
      </c>
      <c r="K57" s="35" t="s">
        <v>1019</v>
      </c>
      <c r="L57" s="35">
        <v>21.852373604060915</v>
      </c>
      <c r="M57" s="35">
        <v>20.182454758556023</v>
      </c>
      <c r="N57" s="4">
        <v>2.5779999999999998</v>
      </c>
      <c r="O57" s="4">
        <v>-56.590909090909093</v>
      </c>
      <c r="P57" s="35">
        <v>2.8631184191547669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2.863118419754767</v>
      </c>
      <c r="AH57" s="38" t="str">
        <f t="shared" si="15"/>
        <v xml:space="preserve"> </v>
      </c>
      <c r="AI57" s="1">
        <f t="shared" si="16"/>
        <v>109</v>
      </c>
      <c r="AJ57" s="1" t="str">
        <f t="shared" si="16"/>
        <v xml:space="preserve"> </v>
      </c>
      <c r="AK57" s="25" t="str">
        <f t="shared" si="17"/>
        <v xml:space="preserve"> </v>
      </c>
      <c r="AL57" s="25">
        <f t="shared" si="18"/>
        <v>-56.590909090309097</v>
      </c>
      <c r="AM57" s="1" t="str">
        <f t="shared" si="19"/>
        <v xml:space="preserve"> </v>
      </c>
      <c r="AN57" s="1">
        <f t="shared" si="19"/>
        <v>3</v>
      </c>
      <c r="AO57" t="s">
        <v>674</v>
      </c>
      <c r="AP57" t="s">
        <v>1034</v>
      </c>
      <c r="AQ57" s="22" t="e">
        <v>#VALUE!</v>
      </c>
      <c r="AR57" s="21">
        <v>-86.832524310271737</v>
      </c>
      <c r="AS57">
        <v>3.8511466897447111</v>
      </c>
      <c r="AT57" t="e">
        <v>#VALUE!</v>
      </c>
      <c r="AU57">
        <v>86.832524310271737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4</v>
      </c>
      <c r="D58" s="4">
        <v>0</v>
      </c>
      <c r="E58" s="4">
        <v>8</v>
      </c>
      <c r="F58" s="4">
        <v>12</v>
      </c>
      <c r="G58" s="4">
        <v>21.5</v>
      </c>
      <c r="H58" s="4">
        <v>20.04</v>
      </c>
      <c r="I58" s="34">
        <v>9079.7867869199999</v>
      </c>
      <c r="J58" s="35">
        <v>12.226967663209273</v>
      </c>
      <c r="K58" s="35">
        <v>10.4375</v>
      </c>
      <c r="L58" s="35">
        <v>6.2592596280879258</v>
      </c>
      <c r="M58" s="35">
        <v>5.7968331137461577</v>
      </c>
      <c r="N58" s="4">
        <v>1.639</v>
      </c>
      <c r="O58" s="4">
        <v>13.823529411764701</v>
      </c>
      <c r="P58" s="35">
        <v>0.39920159680638723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>
        <f t="shared" si="5"/>
        <v>-0.30207290256020292</v>
      </c>
      <c r="W58" s="37" t="str">
        <f t="shared" si="6"/>
        <v/>
      </c>
      <c r="X58" s="37">
        <f t="shared" si="7"/>
        <v>-0.46484839687542256</v>
      </c>
      <c r="Y58" s="1" t="str">
        <f t="shared" si="8"/>
        <v xml:space="preserve"> </v>
      </c>
      <c r="Z58" s="1">
        <f t="shared" si="9"/>
        <v>93</v>
      </c>
      <c r="AA58" s="1" t="str">
        <f t="shared" si="8"/>
        <v xml:space="preserve"> </v>
      </c>
      <c r="AB58" s="1">
        <f t="shared" si="10"/>
        <v>26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30.207290256020293</v>
      </c>
      <c r="AR58" s="21">
        <v>46.484839687542255</v>
      </c>
      <c r="AS58">
        <v>7.2854291417165706</v>
      </c>
      <c r="AT58">
        <v>-30.207290256020293</v>
      </c>
      <c r="AU58">
        <v>-46.484839687542255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11</v>
      </c>
      <c r="F59" s="4">
        <v>34</v>
      </c>
      <c r="G59" s="4">
        <v>52</v>
      </c>
      <c r="H59" s="4">
        <v>45.31</v>
      </c>
      <c r="I59" s="34">
        <v>34609.312785630005</v>
      </c>
      <c r="J59" s="35">
        <v>20.880184331797238</v>
      </c>
      <c r="K59" s="35">
        <v>17.664717348927876</v>
      </c>
      <c r="L59" s="35">
        <v>13.759219068169822</v>
      </c>
      <c r="M59" s="35">
        <v>11.841789388309572</v>
      </c>
      <c r="N59" s="4">
        <v>2.17</v>
      </c>
      <c r="O59" s="4">
        <v>-25.263157894736839</v>
      </c>
      <c r="P59" s="35">
        <v>0.81218274111675115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-19.18610440549875</v>
      </c>
      <c r="AR59" s="21">
        <v>-17.638004805412756</v>
      </c>
      <c r="AS59">
        <v>14.764952549106148</v>
      </c>
      <c r="AT59">
        <v>19.18610440549875</v>
      </c>
      <c r="AU59">
        <v>17.638004805412756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9</v>
      </c>
      <c r="D60" s="4">
        <v>0</v>
      </c>
      <c r="E60" s="4">
        <v>15</v>
      </c>
      <c r="F60" s="4">
        <v>24</v>
      </c>
      <c r="G60" s="4">
        <v>206.5</v>
      </c>
      <c r="H60" s="4">
        <v>196.15</v>
      </c>
      <c r="I60" s="34">
        <v>27203.420331450001</v>
      </c>
      <c r="J60" s="35" t="s">
        <v>1019</v>
      </c>
      <c r="K60" s="35">
        <v>38.566653558788829</v>
      </c>
      <c r="L60" s="35">
        <v>22.756192689431767</v>
      </c>
      <c r="M60" s="35">
        <v>21.480276112414682</v>
      </c>
      <c r="N60" s="4">
        <v>4.7140000000000004</v>
      </c>
      <c r="O60" s="4">
        <v>12.304725318132165</v>
      </c>
      <c r="P60" s="35">
        <v>3.1062962018863112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 xml:space="preserve"> </v>
      </c>
      <c r="V60" s="37" t="str">
        <f t="shared" si="5"/>
        <v xml:space="preserve"> </v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3.1062962025163112</v>
      </c>
      <c r="AH60" s="38" t="str">
        <f t="shared" si="15"/>
        <v xml:space="preserve"> </v>
      </c>
      <c r="AI60" s="1">
        <f t="shared" si="16"/>
        <v>89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 t="e">
        <v>#VALUE!</v>
      </c>
      <c r="AR60" s="21">
        <v>-94.559959521623639</v>
      </c>
      <c r="AS60">
        <v>5.2765740504715719</v>
      </c>
      <c r="AT60" t="e">
        <v>#VALUE!</v>
      </c>
      <c r="AU60">
        <v>94.559959521623639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26</v>
      </c>
      <c r="D61" s="4">
        <v>0</v>
      </c>
      <c r="E61" s="4">
        <v>12</v>
      </c>
      <c r="F61" s="4">
        <v>38</v>
      </c>
      <c r="G61" s="4">
        <v>315</v>
      </c>
      <c r="H61" s="4">
        <v>318.62</v>
      </c>
      <c r="I61" s="34">
        <v>126124.34418920001</v>
      </c>
      <c r="J61" s="35">
        <v>13.894121751264608</v>
      </c>
      <c r="K61" s="35">
        <v>12.173614029725289</v>
      </c>
      <c r="L61" s="35">
        <v>11.981794767354845</v>
      </c>
      <c r="M61" s="35">
        <v>11.253603553893234</v>
      </c>
      <c r="N61" s="4">
        <v>22.932000000000002</v>
      </c>
      <c r="O61" s="4">
        <v>6.1270491803278766</v>
      </c>
      <c r="P61" s="35">
        <v>3.3268470278074194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3.3268470284474194</v>
      </c>
      <c r="AH61" s="38" t="str">
        <f t="shared" si="15"/>
        <v xml:space="preserve"> </v>
      </c>
      <c r="AI61" s="1">
        <f t="shared" si="16"/>
        <v>77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20.691014056464617</v>
      </c>
      <c r="AR61" s="21">
        <v>-2.4414556840866464</v>
      </c>
      <c r="AS61">
        <v>-1.1361496453455522</v>
      </c>
      <c r="AT61">
        <v>-20.691014056464617</v>
      </c>
      <c r="AU61">
        <v>2.4414556840866464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6</v>
      </c>
      <c r="D62" s="4">
        <v>2</v>
      </c>
      <c r="E62" s="4">
        <v>4</v>
      </c>
      <c r="F62" s="4">
        <v>12</v>
      </c>
      <c r="G62" s="4">
        <v>120</v>
      </c>
      <c r="H62" s="4">
        <v>113.37</v>
      </c>
      <c r="I62" s="34">
        <v>9520.0039317899991</v>
      </c>
      <c r="J62" s="35">
        <v>17.263590680676106</v>
      </c>
      <c r="K62" s="35">
        <v>15.641556291390728</v>
      </c>
      <c r="L62" s="35">
        <v>11.156274224854229</v>
      </c>
      <c r="M62" s="35">
        <v>10.544229401695628</v>
      </c>
      <c r="N62" s="4">
        <v>6.5670000000000002</v>
      </c>
      <c r="O62" s="4">
        <v>1.0416666666666752</v>
      </c>
      <c r="P62" s="35">
        <v>1.861162565052483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1.4577606890430195</v>
      </c>
      <c r="AR62" s="21">
        <v>4.6165458685096024</v>
      </c>
      <c r="AS62">
        <v>5.8481079650701151</v>
      </c>
      <c r="AT62">
        <v>-1.4577606890430195</v>
      </c>
      <c r="AU62">
        <v>-4.6165458685096024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7</v>
      </c>
      <c r="D63" s="4">
        <v>1</v>
      </c>
      <c r="E63" s="4">
        <v>8</v>
      </c>
      <c r="F63" s="4">
        <v>16</v>
      </c>
      <c r="G63" s="4">
        <v>107.5</v>
      </c>
      <c r="H63" s="4">
        <v>104.7</v>
      </c>
      <c r="I63" s="34">
        <v>18899.5088196</v>
      </c>
      <c r="J63" s="35">
        <v>29.107589658048376</v>
      </c>
      <c r="K63" s="35">
        <v>26.894425892627794</v>
      </c>
      <c r="L63" s="35">
        <v>14.907014919272431</v>
      </c>
      <c r="M63" s="35">
        <v>13.861654123907261</v>
      </c>
      <c r="N63" s="4">
        <v>3.597</v>
      </c>
      <c r="O63" s="4">
        <v>7.2881355932203462</v>
      </c>
      <c r="P63" s="35">
        <v>1.8825214899713469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-66.148926889189028</v>
      </c>
      <c r="AR63" s="21">
        <v>-27.451382525373845</v>
      </c>
      <c r="AS63">
        <v>2.6743075453677045</v>
      </c>
      <c r="AT63">
        <v>66.148926889189028</v>
      </c>
      <c r="AU63">
        <v>27.451382525373845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1</v>
      </c>
      <c r="E64" s="4">
        <v>17</v>
      </c>
      <c r="F64" s="4">
        <v>30</v>
      </c>
      <c r="G64" s="4">
        <v>116.5</v>
      </c>
      <c r="H64" s="4">
        <v>113.67</v>
      </c>
      <c r="I64" s="34">
        <v>95340.452195699996</v>
      </c>
      <c r="J64" s="35">
        <v>13.96608920014744</v>
      </c>
      <c r="K64" s="35">
        <v>12.625791402865712</v>
      </c>
      <c r="L64" s="35" t="s">
        <v>1019</v>
      </c>
      <c r="M64" s="35" t="s">
        <v>1019</v>
      </c>
      <c r="N64" s="4">
        <v>8.1389999999999993</v>
      </c>
      <c r="O64" s="4">
        <v>10.869565217391301</v>
      </c>
      <c r="P64" s="35">
        <v>1.4172604908946951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20.280216922682403</v>
      </c>
      <c r="AR64" s="21" t="e">
        <v>#VALUE!</v>
      </c>
      <c r="AS64">
        <v>2.4896630597343261</v>
      </c>
      <c r="AT64">
        <v>-20.280216922682403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2</v>
      </c>
      <c r="E65" s="4">
        <v>9</v>
      </c>
      <c r="F65" s="4">
        <v>22</v>
      </c>
      <c r="G65" s="4">
        <v>1050</v>
      </c>
      <c r="H65" s="4">
        <v>1045.05</v>
      </c>
      <c r="I65" s="34">
        <v>26008.752938400001</v>
      </c>
      <c r="J65" s="35">
        <v>16.956013823763243</v>
      </c>
      <c r="K65" s="35">
        <v>16.154238545724354</v>
      </c>
      <c r="L65" s="35">
        <v>11.999115711772481</v>
      </c>
      <c r="M65" s="35">
        <v>11.853250510075206</v>
      </c>
      <c r="N65" s="4">
        <v>61.633000000000003</v>
      </c>
      <c r="O65" s="4">
        <v>12.536571032068643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3.2134390297225202</v>
      </c>
      <c r="AR65" s="21">
        <v>-2.5895455816702828</v>
      </c>
      <c r="AS65">
        <v>0.47366154729440169</v>
      </c>
      <c r="AT65">
        <v>-3.2134390297225202</v>
      </c>
      <c r="AU65">
        <v>2.5895455816702828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19</v>
      </c>
      <c r="D66" s="4">
        <v>2</v>
      </c>
      <c r="E66" s="4">
        <v>9</v>
      </c>
      <c r="F66" s="4">
        <v>30</v>
      </c>
      <c r="G66" s="4">
        <v>432</v>
      </c>
      <c r="H66" s="4">
        <v>380.07</v>
      </c>
      <c r="I66" s="34">
        <v>214542.65929733997</v>
      </c>
      <c r="J66" s="35">
        <v>21.766794570757686</v>
      </c>
      <c r="K66" s="35">
        <v>16.491799010674303</v>
      </c>
      <c r="L66" s="35">
        <v>14.007706394013146</v>
      </c>
      <c r="M66" s="35">
        <v>11.714142818292986</v>
      </c>
      <c r="N66" s="4">
        <v>17.461000000000002</v>
      </c>
      <c r="O66" s="4">
        <v>-10.576923076923082</v>
      </c>
      <c r="P66" s="35">
        <v>2.1261872812902882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2.1261872819802883</v>
      </c>
      <c r="AH66" s="38" t="str">
        <f t="shared" si="15"/>
        <v xml:space="preserve"> </v>
      </c>
      <c r="AI66" s="1">
        <f t="shared" si="16"/>
        <v>175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-24.246961092803133</v>
      </c>
      <c r="AR66" s="21">
        <v>-19.762511515191417</v>
      </c>
      <c r="AS66">
        <v>13.663272555055638</v>
      </c>
      <c r="AT66">
        <v>24.246961092803133</v>
      </c>
      <c r="AU66">
        <v>19.762511515191417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19</v>
      </c>
      <c r="D67" s="4">
        <v>0</v>
      </c>
      <c r="E67" s="4">
        <v>15</v>
      </c>
      <c r="F67" s="4">
        <v>34</v>
      </c>
      <c r="G67" s="4">
        <v>33</v>
      </c>
      <c r="H67" s="4">
        <v>30.03</v>
      </c>
      <c r="I67" s="34">
        <v>289457.56777938001</v>
      </c>
      <c r="J67" s="35">
        <v>10.514705882352942</v>
      </c>
      <c r="K67" s="35">
        <v>9.5424213536701625</v>
      </c>
      <c r="L67" s="35" t="s">
        <v>1019</v>
      </c>
      <c r="M67" s="35" t="s">
        <v>1019</v>
      </c>
      <c r="N67" s="4">
        <v>2.8559999999999999</v>
      </c>
      <c r="O67" s="4">
        <v>13.281249999999995</v>
      </c>
      <c r="P67" s="35">
        <v>2.2843822843822847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>
        <f t="shared" si="5"/>
        <v>-0.39981045513147473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>
        <f t="shared" si="9"/>
        <v>59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2.2843822850822848</v>
      </c>
      <c r="AH67" s="38" t="str">
        <f t="shared" si="15"/>
        <v xml:space="preserve"> </v>
      </c>
      <c r="AI67" s="1">
        <f t="shared" si="16"/>
        <v>158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39.981045513147471</v>
      </c>
      <c r="AR67" s="21" t="e">
        <v>#VALUE!</v>
      </c>
      <c r="AS67">
        <v>9.8901098901098763</v>
      </c>
      <c r="AT67">
        <v>-39.981045513147471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12</v>
      </c>
      <c r="D68" s="4">
        <v>0</v>
      </c>
      <c r="E68" s="4">
        <v>6</v>
      </c>
      <c r="F68" s="4">
        <v>18</v>
      </c>
      <c r="G68" s="4">
        <v>83</v>
      </c>
      <c r="H68" s="4">
        <v>74.33</v>
      </c>
      <c r="I68" s="34">
        <v>37991.348314360002</v>
      </c>
      <c r="J68" s="35">
        <v>22.633982947624844</v>
      </c>
      <c r="K68" s="35">
        <v>19.922272849102118</v>
      </c>
      <c r="L68" s="35">
        <v>14.116688772745944</v>
      </c>
      <c r="M68" s="35">
        <v>12.626997389033942</v>
      </c>
      <c r="N68" s="4">
        <v>3.2840000000000003</v>
      </c>
      <c r="O68" s="4">
        <v>-2.8571428571428439</v>
      </c>
      <c r="P68" s="35">
        <v>1.1274048163594781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/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-29.196955919579047</v>
      </c>
      <c r="AR68" s="21">
        <v>-20.69428457073732</v>
      </c>
      <c r="AS68">
        <v>11.664200188349261</v>
      </c>
      <c r="AT68">
        <v>29.196955919579047</v>
      </c>
      <c r="AU68">
        <v>20.69428457073732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10</v>
      </c>
      <c r="D69" s="4">
        <v>0</v>
      </c>
      <c r="E69" s="4">
        <v>14</v>
      </c>
      <c r="F69" s="4">
        <v>24</v>
      </c>
      <c r="G69" s="4">
        <v>56</v>
      </c>
      <c r="H69" s="4">
        <v>49.35</v>
      </c>
      <c r="I69" s="34">
        <v>37694.964801900001</v>
      </c>
      <c r="J69" s="35">
        <v>11.522297455054867</v>
      </c>
      <c r="K69" s="35">
        <v>10.531370038412293</v>
      </c>
      <c r="L69" s="35" t="s">
        <v>1019</v>
      </c>
      <c r="M69" s="35" t="s">
        <v>1019</v>
      </c>
      <c r="N69" s="4">
        <v>4.2830000000000004</v>
      </c>
      <c r="O69" s="4">
        <v>7.9207920792079278</v>
      </c>
      <c r="P69" s="35">
        <v>3.4407294832826745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>
        <f t="shared" si="5"/>
        <v>-0.34229615713781547</v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>
        <f t="shared" si="9"/>
        <v>79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3.4407294840026745</v>
      </c>
      <c r="AH69" s="38" t="str">
        <f t="shared" si="15"/>
        <v xml:space="preserve"> </v>
      </c>
      <c r="AI69" s="1">
        <f t="shared" si="16"/>
        <v>71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34.229615713781548</v>
      </c>
      <c r="AR69" s="21" t="e">
        <v>#VALUE!</v>
      </c>
      <c r="AS69">
        <v>13.475177304964525</v>
      </c>
      <c r="AT69">
        <v>-34.229615713781548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7</v>
      </c>
      <c r="D70" s="4">
        <v>2</v>
      </c>
      <c r="E70" s="4">
        <v>16</v>
      </c>
      <c r="F70" s="4">
        <v>25</v>
      </c>
      <c r="G70" s="4">
        <v>73.5</v>
      </c>
      <c r="H70" s="4">
        <v>73.64</v>
      </c>
      <c r="I70" s="34">
        <v>19721.115132320003</v>
      </c>
      <c r="J70" s="35">
        <v>14.180627768149431</v>
      </c>
      <c r="K70" s="35">
        <v>13.09388335704125</v>
      </c>
      <c r="L70" s="35">
        <v>7.184913987379808</v>
      </c>
      <c r="M70" s="35">
        <v>6.8181539519855718</v>
      </c>
      <c r="N70" s="4">
        <v>5.6240000000000006</v>
      </c>
      <c r="O70" s="4">
        <v>5.4878048780487854</v>
      </c>
      <c r="P70" s="35">
        <v>2.4443237370994026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-0.38570718150046168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48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2.4443237378294027</v>
      </c>
      <c r="AH70" s="38" t="str">
        <f t="shared" si="15"/>
        <v xml:space="preserve"> </v>
      </c>
      <c r="AI70" s="1">
        <f t="shared" si="16"/>
        <v>149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19.055610101278418</v>
      </c>
      <c r="AR70" s="21">
        <v>38.570718150046169</v>
      </c>
      <c r="AS70">
        <v>-0.19011406844106071</v>
      </c>
      <c r="AT70">
        <v>-19.055610101278418</v>
      </c>
      <c r="AU70">
        <v>-38.570718150046169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268</v>
      </c>
      <c r="H71" s="4">
        <v>227.89</v>
      </c>
      <c r="I71" s="34">
        <v>61316.853440309998</v>
      </c>
      <c r="J71" s="35">
        <v>18.874440947490474</v>
      </c>
      <c r="K71" s="35">
        <v>16.767713928334924</v>
      </c>
      <c r="L71" s="35">
        <v>15.553613026393833</v>
      </c>
      <c r="M71" s="35">
        <v>12.726643235993009</v>
      </c>
      <c r="N71" s="4">
        <v>12.074</v>
      </c>
      <c r="O71" s="4">
        <v>-2.754716981132074</v>
      </c>
      <c r="P71" s="35">
        <v>1.4085743121681513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"/>
        <v>0.17600596853147848</v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>
        <f t="shared" si="20"/>
        <v>58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-7.7371278728261661</v>
      </c>
      <c r="AR71" s="21">
        <v>-32.979640405116719</v>
      </c>
      <c r="AS71">
        <v>17.60059677914785</v>
      </c>
      <c r="AT71">
        <v>7.7371278728261661</v>
      </c>
      <c r="AU71">
        <v>32.979640405116719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31</v>
      </c>
      <c r="H72" s="4">
        <v>35.299999999999997</v>
      </c>
      <c r="I72" s="34">
        <v>17985.7187438</v>
      </c>
      <c r="J72" s="35">
        <v>14.361269324654188</v>
      </c>
      <c r="K72" s="35">
        <v>13.265689590379555</v>
      </c>
      <c r="L72" s="35">
        <v>7.6657142659839304</v>
      </c>
      <c r="M72" s="35">
        <v>7.7763099824868647</v>
      </c>
      <c r="N72" s="4">
        <v>2.4580000000000002</v>
      </c>
      <c r="O72" s="4">
        <v>-20.128205128205131</v>
      </c>
      <c r="P72" s="35">
        <v>2.9235127478753546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-0.3445999171966897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57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2.9235127486253547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104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18.024490688182006</v>
      </c>
      <c r="AR72" s="21">
        <v>34.45999171966897</v>
      </c>
      <c r="AS72">
        <v>-12.181303116147301</v>
      </c>
      <c r="AT72">
        <v>-18.024490688182006</v>
      </c>
      <c r="AU72">
        <v>-34.45999171966897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4</v>
      </c>
      <c r="E73" s="4">
        <v>13</v>
      </c>
      <c r="F73" s="4">
        <v>19</v>
      </c>
      <c r="G73" s="4">
        <v>51.5</v>
      </c>
      <c r="H73" s="4">
        <v>52.85</v>
      </c>
      <c r="I73" s="34">
        <v>25108.901657000002</v>
      </c>
      <c r="J73" s="35">
        <v>30.997067448680351</v>
      </c>
      <c r="K73" s="35">
        <v>29.086406164006608</v>
      </c>
      <c r="L73" s="35">
        <v>23.074018125614135</v>
      </c>
      <c r="M73" s="35">
        <v>22.162373975704501</v>
      </c>
      <c r="N73" s="4">
        <v>1.7050000000000001</v>
      </c>
      <c r="O73" s="4">
        <v>35.330564806092525</v>
      </c>
      <c r="P73" s="35">
        <v>1.2412488174077578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-76.934248208560248</v>
      </c>
      <c r="AR73" s="21">
        <v>-97.27729035294945</v>
      </c>
      <c r="AS73">
        <v>-2.5543992431409701</v>
      </c>
      <c r="AT73">
        <v>76.934248208560248</v>
      </c>
      <c r="AU73">
        <v>97.27729035294945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1</v>
      </c>
      <c r="D74" s="4">
        <v>3</v>
      </c>
      <c r="E74" s="4">
        <v>11</v>
      </c>
      <c r="F74" s="4">
        <v>15</v>
      </c>
      <c r="G74" s="4">
        <v>43</v>
      </c>
      <c r="H74" s="4">
        <v>41.19</v>
      </c>
      <c r="I74" s="34">
        <v>4801.3235124899993</v>
      </c>
      <c r="J74" s="35">
        <v>4.6001786910877813</v>
      </c>
      <c r="K74" s="35">
        <v>4.1330523780854902</v>
      </c>
      <c r="L74" s="35" t="s">
        <v>1019</v>
      </c>
      <c r="M74" s="35" t="s">
        <v>1019</v>
      </c>
      <c r="N74" s="4">
        <v>8.9540000000000006</v>
      </c>
      <c r="O74" s="4">
        <v>-11.144067796610166</v>
      </c>
      <c r="P74" s="35">
        <v>4.3699927166788062E-2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-0.7374173670847346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1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256</v>
      </c>
      <c r="AP74" t="s">
        <v>1026</v>
      </c>
      <c r="AQ74" s="22">
        <v>73.741736708473454</v>
      </c>
      <c r="AR74" s="21" t="e">
        <v>#VALUE!</v>
      </c>
      <c r="AS74">
        <v>4.3942704539936983</v>
      </c>
      <c r="AT74">
        <v>-73.741736708473454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8</v>
      </c>
      <c r="F75" s="4">
        <v>30</v>
      </c>
      <c r="G75" s="4">
        <v>32</v>
      </c>
      <c r="H75" s="4">
        <v>25.6</v>
      </c>
      <c r="I75" s="34">
        <v>26532.993996800004</v>
      </c>
      <c r="J75" s="35">
        <v>25.122669283611383</v>
      </c>
      <c r="K75" s="35">
        <v>15.256257449344458</v>
      </c>
      <c r="L75" s="35">
        <v>9.7370237587690411</v>
      </c>
      <c r="M75" s="35">
        <v>7.7398419528425899</v>
      </c>
      <c r="N75" s="4">
        <v>1.0190000000000001</v>
      </c>
      <c r="O75" s="4">
        <v>47.777777777777793</v>
      </c>
      <c r="P75" s="35">
        <v>2.46484375</v>
      </c>
      <c r="Q75" s="36">
        <f t="shared" si="21"/>
        <v>73.333333334113334</v>
      </c>
      <c r="R75" s="36" t="str">
        <f t="shared" si="22"/>
        <v xml:space="preserve"> </v>
      </c>
      <c r="S75" s="37">
        <f t="shared" si="23"/>
        <v>0.25000000078000001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23</v>
      </c>
      <c r="AD75" s="1" t="str">
        <f t="shared" si="33"/>
        <v xml:space="preserve"> </v>
      </c>
      <c r="AE75" s="1">
        <f t="shared" si="34"/>
        <v>59</v>
      </c>
      <c r="AF75" s="1" t="str">
        <f t="shared" si="34"/>
        <v xml:space="preserve"> </v>
      </c>
      <c r="AG75" s="38">
        <f t="shared" si="35"/>
        <v>2.4648437507800001</v>
      </c>
      <c r="AH75" s="38" t="str">
        <f t="shared" si="36"/>
        <v xml:space="preserve"> </v>
      </c>
      <c r="AI75" s="1">
        <f t="shared" si="37"/>
        <v>147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257</v>
      </c>
      <c r="AP75" t="s">
        <v>1079</v>
      </c>
      <c r="AQ75" s="22">
        <v>-43.40261736202757</v>
      </c>
      <c r="AR75" s="21">
        <v>16.750795081508109</v>
      </c>
      <c r="AS75">
        <v>25</v>
      </c>
      <c r="AT75">
        <v>43.40261736202757</v>
      </c>
      <c r="AU75">
        <v>-16.750795081508109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7</v>
      </c>
      <c r="D76" s="4">
        <v>1</v>
      </c>
      <c r="E76" s="4">
        <v>24</v>
      </c>
      <c r="F76" s="4">
        <v>32</v>
      </c>
      <c r="G76" s="4">
        <v>250</v>
      </c>
      <c r="H76" s="4">
        <v>226.39</v>
      </c>
      <c r="I76" s="34">
        <v>44532.901609759996</v>
      </c>
      <c r="J76" s="35">
        <v>7.8695077864293657</v>
      </c>
      <c r="K76" s="35">
        <v>7.6233289557867794</v>
      </c>
      <c r="L76" s="35">
        <v>5.818071755895831</v>
      </c>
      <c r="M76" s="35">
        <v>5.7920053734446091</v>
      </c>
      <c r="N76" s="4">
        <v>28.768000000000001</v>
      </c>
      <c r="O76" s="4">
        <v>13.024793388429757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-0.55080091164476608</v>
      </c>
      <c r="W76" s="37" t="str">
        <f t="shared" si="27"/>
        <v/>
      </c>
      <c r="X76" s="37">
        <f t="shared" si="28"/>
        <v>-0.50256889596180487</v>
      </c>
      <c r="Y76" s="1" t="str">
        <f t="shared" si="29"/>
        <v xml:space="preserve"> </v>
      </c>
      <c r="Z76" s="1">
        <f t="shared" si="30"/>
        <v>13</v>
      </c>
      <c r="AA76" s="1" t="str">
        <f t="shared" si="29"/>
        <v xml:space="preserve"> </v>
      </c>
      <c r="AB76" s="1">
        <f t="shared" si="31"/>
        <v>17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55.080091164476606</v>
      </c>
      <c r="AR76" s="21">
        <v>50.256889596180486</v>
      </c>
      <c r="AS76">
        <v>10.428905870400641</v>
      </c>
      <c r="AT76">
        <v>-55.080091164476606</v>
      </c>
      <c r="AU76">
        <v>-50.256889596180486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15</v>
      </c>
      <c r="F77" s="4">
        <v>23</v>
      </c>
      <c r="G77" s="4">
        <v>50</v>
      </c>
      <c r="H77" s="4">
        <v>48.41</v>
      </c>
      <c r="I77" s="34">
        <v>46353.397969999998</v>
      </c>
      <c r="J77" s="35">
        <v>11.876840039254169</v>
      </c>
      <c r="K77" s="35">
        <v>10.885990555430627</v>
      </c>
      <c r="L77" s="35" t="s">
        <v>1019</v>
      </c>
      <c r="M77" s="35" t="s">
        <v>1019</v>
      </c>
      <c r="N77" s="4">
        <v>4.0760000000000005</v>
      </c>
      <c r="O77" s="4">
        <v>-3.9805825242718482</v>
      </c>
      <c r="P77" s="35">
        <v>2.4870894443296838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-0.32205852475627395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88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2.4870894451296839</v>
      </c>
      <c r="AH77" s="38" t="str">
        <f t="shared" si="36"/>
        <v xml:space="preserve"> </v>
      </c>
      <c r="AI77" s="1">
        <f t="shared" si="37"/>
        <v>145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32.205852475627395</v>
      </c>
      <c r="AR77" s="21" t="e">
        <v>#VALUE!</v>
      </c>
      <c r="AS77">
        <v>3.2844453625284098</v>
      </c>
      <c r="AT77">
        <v>-32.205852475627395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20</v>
      </c>
      <c r="D78" s="4">
        <v>0</v>
      </c>
      <c r="E78" s="4">
        <v>17</v>
      </c>
      <c r="F78" s="4">
        <v>37</v>
      </c>
      <c r="G78" s="4">
        <v>2000</v>
      </c>
      <c r="H78" s="4">
        <v>1844.31</v>
      </c>
      <c r="I78" s="34">
        <v>83017.418844750006</v>
      </c>
      <c r="J78" s="35">
        <v>18.319443754656071</v>
      </c>
      <c r="K78" s="35">
        <v>16.384836801051865</v>
      </c>
      <c r="L78" s="35">
        <v>12.82224839718603</v>
      </c>
      <c r="M78" s="35">
        <v>11.682598071578933</v>
      </c>
      <c r="N78" s="4">
        <v>100.675</v>
      </c>
      <c r="O78" s="4">
        <v>-6.25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-4.5691504106163627</v>
      </c>
      <c r="AR78" s="21">
        <v>-9.6271315320371151</v>
      </c>
      <c r="AS78">
        <v>8.4416394207047709</v>
      </c>
      <c r="AT78">
        <v>4.5691504106163627</v>
      </c>
      <c r="AU78">
        <v>9.6271315320371151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14</v>
      </c>
      <c r="D79" s="4">
        <v>0</v>
      </c>
      <c r="E79" s="4">
        <v>3</v>
      </c>
      <c r="F79" s="4">
        <v>17</v>
      </c>
      <c r="G79" s="4">
        <v>515</v>
      </c>
      <c r="H79" s="4">
        <v>465.69</v>
      </c>
      <c r="I79" s="34">
        <v>72399.409068089983</v>
      </c>
      <c r="J79" s="35">
        <v>16.785855891576251</v>
      </c>
      <c r="K79" s="35">
        <v>15.34550367416878</v>
      </c>
      <c r="L79" s="35">
        <v>12.467529720667271</v>
      </c>
      <c r="M79" s="35">
        <v>11.471609331149606</v>
      </c>
      <c r="N79" s="4">
        <v>27.743000000000002</v>
      </c>
      <c r="O79" s="4">
        <v>3.277945619335342</v>
      </c>
      <c r="P79" s="35">
        <v>2.8607013249157167</v>
      </c>
      <c r="Q79" s="36">
        <f t="shared" si="21"/>
        <v>82.352941177290589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33</v>
      </c>
      <c r="AF79" s="1" t="str">
        <f t="shared" si="34"/>
        <v xml:space="preserve"> </v>
      </c>
      <c r="AG79" s="38">
        <f t="shared" si="35"/>
        <v>2.8607013257357168</v>
      </c>
      <c r="AH79" s="38" t="str">
        <f t="shared" si="36"/>
        <v xml:space="preserve"> </v>
      </c>
      <c r="AI79" s="1">
        <f t="shared" si="37"/>
        <v>110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4.1847169048981003</v>
      </c>
      <c r="AR79" s="21">
        <v>-6.5943723931542353</v>
      </c>
      <c r="AS79">
        <v>10.588588975498725</v>
      </c>
      <c r="AT79">
        <v>-4.1847169048981003</v>
      </c>
      <c r="AU79">
        <v>6.5943723931542353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8</v>
      </c>
      <c r="D80" s="4">
        <v>1</v>
      </c>
      <c r="E80" s="4">
        <v>6</v>
      </c>
      <c r="F80" s="4">
        <v>15</v>
      </c>
      <c r="G80" s="4">
        <v>60</v>
      </c>
      <c r="H80" s="4">
        <v>58.51</v>
      </c>
      <c r="I80" s="34">
        <v>19552.33976857</v>
      </c>
      <c r="J80" s="35">
        <v>22.095921450151057</v>
      </c>
      <c r="K80" s="35">
        <v>19.399867374005304</v>
      </c>
      <c r="L80" s="35">
        <v>12.951322163907953</v>
      </c>
      <c r="M80" s="35">
        <v>12.355851908911463</v>
      </c>
      <c r="N80" s="4">
        <v>2.6480000000000001</v>
      </c>
      <c r="O80" s="4">
        <v>2.200000000000002</v>
      </c>
      <c r="P80" s="35">
        <v>0.68364382156896264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-26.125649038593778</v>
      </c>
      <c r="AR80" s="21">
        <v>-10.730681109571826</v>
      </c>
      <c r="AS80">
        <v>2.5465732353443959</v>
      </c>
      <c r="AT80">
        <v>26.125649038593778</v>
      </c>
      <c r="AU80">
        <v>10.730681109571826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60</v>
      </c>
      <c r="H81" s="4">
        <v>45.52</v>
      </c>
      <c r="I81" s="34">
        <v>74319.405921040001</v>
      </c>
      <c r="J81" s="35">
        <v>10.931796349663786</v>
      </c>
      <c r="K81" s="35">
        <v>9.8763289216749843</v>
      </c>
      <c r="L81" s="35">
        <v>8.3796365564786992</v>
      </c>
      <c r="M81" s="35">
        <v>8.7906935515336553</v>
      </c>
      <c r="N81" s="4">
        <v>4.1639999999999997</v>
      </c>
      <c r="O81" s="4">
        <v>15.851063829787238</v>
      </c>
      <c r="P81" s="35">
        <v>3.6181898066783824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0.31810193405616854</v>
      </c>
      <c r="T81" s="37" t="str">
        <f t="shared" si="24"/>
        <v/>
      </c>
      <c r="U81" s="37" t="str">
        <f t="shared" si="25"/>
        <v/>
      </c>
      <c r="V81" s="37">
        <f t="shared" si="26"/>
        <v>-0.37600252930404521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68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14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3.6181898075183825</v>
      </c>
      <c r="AH81" s="38" t="str">
        <f t="shared" si="36"/>
        <v xml:space="preserve"> </v>
      </c>
      <c r="AI81" s="1">
        <f t="shared" si="37"/>
        <v>61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37.600252930404523</v>
      </c>
      <c r="AR81" s="21">
        <v>28.35612830824892</v>
      </c>
      <c r="AS81">
        <v>31.810193321616854</v>
      </c>
      <c r="AT81">
        <v>-37.600252930404523</v>
      </c>
      <c r="AU81">
        <v>-28.35612830824892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4</v>
      </c>
      <c r="D82" s="4">
        <v>0</v>
      </c>
      <c r="E82" s="4">
        <v>4</v>
      </c>
      <c r="F82" s="4">
        <v>8</v>
      </c>
      <c r="G82" s="4">
        <v>116</v>
      </c>
      <c r="H82" s="4">
        <v>112.79</v>
      </c>
      <c r="I82" s="34">
        <v>13047.63495062</v>
      </c>
      <c r="J82" s="35">
        <v>24.313429618452254</v>
      </c>
      <c r="K82" s="35">
        <v>22.233392469938892</v>
      </c>
      <c r="L82" s="35">
        <v>14.666598532494758</v>
      </c>
      <c r="M82" s="35">
        <v>14.265839110929852</v>
      </c>
      <c r="N82" s="4">
        <v>4.6390000000000002</v>
      </c>
      <c r="O82" s="4">
        <v>48.8</v>
      </c>
      <c r="P82" s="35">
        <v>1.6889795194609449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-38.783399366243486</v>
      </c>
      <c r="AR82" s="21">
        <v>-25.395880398187074</v>
      </c>
      <c r="AS82">
        <v>2.8459969855483491</v>
      </c>
      <c r="AT82">
        <v>38.783399366243486</v>
      </c>
      <c r="AU82">
        <v>25.395880398187074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241.5</v>
      </c>
      <c r="H83" s="4">
        <v>209.99</v>
      </c>
      <c r="I83" s="34">
        <v>516582.91618449002</v>
      </c>
      <c r="J83" s="35">
        <v>20.160330261136714</v>
      </c>
      <c r="K83" s="35">
        <v>19.048439767779389</v>
      </c>
      <c r="L83" s="35" t="s">
        <v>1019</v>
      </c>
      <c r="M83" s="35" t="s">
        <v>1019</v>
      </c>
      <c r="N83" s="4">
        <v>10.416</v>
      </c>
      <c r="O83" s="4" t="s">
        <v>140</v>
      </c>
      <c r="P83" s="35" t="s">
        <v>145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0.15005476537259579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76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-15.077107997271955</v>
      </c>
      <c r="AR83" s="21" t="e">
        <v>#VALUE!</v>
      </c>
      <c r="AS83">
        <v>15.005476451259581</v>
      </c>
      <c r="AT83">
        <v>15.077107997271955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44</v>
      </c>
      <c r="H84" s="4">
        <v>35.11</v>
      </c>
      <c r="I84" s="34">
        <v>48820.44945262</v>
      </c>
      <c r="J84" s="35">
        <v>22.43450479233227</v>
      </c>
      <c r="K84" s="35">
        <v>19.451523545706372</v>
      </c>
      <c r="L84" s="35">
        <v>17.559810634107915</v>
      </c>
      <c r="M84" s="35">
        <v>15.69089909844925</v>
      </c>
      <c r="N84" s="4">
        <v>1.5649999999999999</v>
      </c>
      <c r="O84" s="4">
        <v>7.8787878787878682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>
        <f t="shared" si="23"/>
        <v>0.25320421619326966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22</v>
      </c>
      <c r="AD84" s="1" t="str">
        <f t="shared" si="33"/>
        <v xml:space="preserve"> </v>
      </c>
      <c r="AE84" s="1">
        <f t="shared" si="34"/>
        <v>19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-28.058315385304098</v>
      </c>
      <c r="AR84" s="21">
        <v>-50.13214612855883</v>
      </c>
      <c r="AS84">
        <v>25.320421532326964</v>
      </c>
      <c r="AT84">
        <v>28.058315385304098</v>
      </c>
      <c r="AU84">
        <v>50.13214612855883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13</v>
      </c>
      <c r="D85" s="4">
        <v>0</v>
      </c>
      <c r="E85" s="4">
        <v>7</v>
      </c>
      <c r="F85" s="4">
        <v>20</v>
      </c>
      <c r="G85" s="4">
        <v>48</v>
      </c>
      <c r="H85" s="4">
        <v>44</v>
      </c>
      <c r="I85" s="34">
        <v>9134.8172080000004</v>
      </c>
      <c r="J85" s="35">
        <v>10.448824507242934</v>
      </c>
      <c r="K85" s="35">
        <v>9.5341278439869992</v>
      </c>
      <c r="L85" s="35">
        <v>6.2564390419235307</v>
      </c>
      <c r="M85" s="35">
        <v>5.8924105499875008</v>
      </c>
      <c r="N85" s="4">
        <v>4.2110000000000003</v>
      </c>
      <c r="O85" s="4">
        <v>-14.000000000000002</v>
      </c>
      <c r="P85" s="35">
        <v>1.5522727272727275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-0.40357102751314744</v>
      </c>
      <c r="W85" s="37" t="str">
        <f t="shared" si="27"/>
        <v/>
      </c>
      <c r="X85" s="37">
        <f t="shared" si="28"/>
        <v>-0.46508955019024167</v>
      </c>
      <c r="Y85" s="1" t="str">
        <f t="shared" si="29"/>
        <v xml:space="preserve"> </v>
      </c>
      <c r="Z85" s="1">
        <f t="shared" si="30"/>
        <v>58</v>
      </c>
      <c r="AA85" s="1" t="str">
        <f t="shared" si="29"/>
        <v xml:space="preserve"> </v>
      </c>
      <c r="AB85" s="1">
        <f t="shared" si="31"/>
        <v>25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40.357102751314741</v>
      </c>
      <c r="AR85" s="21">
        <v>46.508955019024171</v>
      </c>
      <c r="AS85">
        <v>9.0909090909090828</v>
      </c>
      <c r="AT85">
        <v>-40.357102751314741</v>
      </c>
      <c r="AU85">
        <v>-46.508955019024171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12</v>
      </c>
      <c r="D86" s="4">
        <v>1</v>
      </c>
      <c r="E86" s="4">
        <v>10</v>
      </c>
      <c r="F86" s="4">
        <v>23</v>
      </c>
      <c r="G86" s="4">
        <v>142</v>
      </c>
      <c r="H86" s="4">
        <v>132.99</v>
      </c>
      <c r="I86" s="34">
        <v>20549.014483140003</v>
      </c>
      <c r="J86" s="35" t="s">
        <v>1019</v>
      </c>
      <c r="K86" s="35" t="s">
        <v>1019</v>
      </c>
      <c r="L86" s="35">
        <v>19.667436301391145</v>
      </c>
      <c r="M86" s="35">
        <v>18.551745630738278</v>
      </c>
      <c r="N86" s="4">
        <v>2.9239999999999999</v>
      </c>
      <c r="O86" s="4">
        <v>29.594332822339194</v>
      </c>
      <c r="P86" s="35">
        <v>2.9114971050454916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2.9114971059354917</v>
      </c>
      <c r="AH86" s="38" t="str">
        <f t="shared" si="36"/>
        <v xml:space="preserve"> </v>
      </c>
      <c r="AI86" s="1">
        <f t="shared" si="37"/>
        <v>105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-68.151837300527006</v>
      </c>
      <c r="AS86">
        <v>6.7749454846228963</v>
      </c>
      <c r="AT86" t="e">
        <v>#VALUE!</v>
      </c>
      <c r="AU86">
        <v>68.151837300527006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25</v>
      </c>
      <c r="D87" s="4">
        <v>1</v>
      </c>
      <c r="E87" s="4">
        <v>5</v>
      </c>
      <c r="F87" s="4">
        <v>31</v>
      </c>
      <c r="G87" s="4">
        <v>78.5</v>
      </c>
      <c r="H87" s="4">
        <v>69.67</v>
      </c>
      <c r="I87" s="34">
        <v>163062.02873165999</v>
      </c>
      <c r="J87" s="35">
        <v>9.2156084656084651</v>
      </c>
      <c r="K87" s="35">
        <v>8.1209931227415773</v>
      </c>
      <c r="L87" s="35">
        <v>15.394877896130469</v>
      </c>
      <c r="M87" s="35">
        <v>14.686915030428292</v>
      </c>
      <c r="N87" s="4">
        <v>7.5600000000000005</v>
      </c>
      <c r="O87" s="4">
        <v>15.555555555555555</v>
      </c>
      <c r="P87" s="35">
        <v>2.813262523324243</v>
      </c>
      <c r="Q87" s="36">
        <f t="shared" si="21"/>
        <v>80.645161291222578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-0.47396418762953152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34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36</v>
      </c>
      <c r="AF87" s="1" t="str">
        <f t="shared" si="34"/>
        <v xml:space="preserve"> </v>
      </c>
      <c r="AG87" s="38">
        <f t="shared" si="35"/>
        <v>2.8132625242242431</v>
      </c>
      <c r="AH87" s="38" t="str">
        <f t="shared" si="36"/>
        <v xml:space="preserve"> </v>
      </c>
      <c r="AI87" s="1">
        <f t="shared" si="37"/>
        <v>114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47.396418762953154</v>
      </c>
      <c r="AR87" s="21">
        <v>-31.62249332255389</v>
      </c>
      <c r="AS87">
        <v>12.67403473518014</v>
      </c>
      <c r="AT87">
        <v>-47.396418762953154</v>
      </c>
      <c r="AU87">
        <v>31.62249332255389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12</v>
      </c>
      <c r="D88" s="4">
        <v>1</v>
      </c>
      <c r="E88" s="4">
        <v>1</v>
      </c>
      <c r="F88" s="4">
        <v>14</v>
      </c>
      <c r="G88" s="4">
        <v>34.75</v>
      </c>
      <c r="H88" s="4">
        <v>30.52</v>
      </c>
      <c r="I88" s="34">
        <v>14830.115911519999</v>
      </c>
      <c r="J88" s="35">
        <v>14.801163918525704</v>
      </c>
      <c r="K88" s="35">
        <v>14.032183908045974</v>
      </c>
      <c r="L88" s="35">
        <v>14.313464340855205</v>
      </c>
      <c r="M88" s="35">
        <v>12.03137667472838</v>
      </c>
      <c r="N88" s="4">
        <v>2.0619999999999998</v>
      </c>
      <c r="O88" s="4">
        <v>-17.199999999999992</v>
      </c>
      <c r="P88" s="35">
        <v>2.7621231979030143</v>
      </c>
      <c r="Q88" s="36">
        <f t="shared" si="21"/>
        <v>85.714285715195714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>
        <f t="shared" si="34"/>
        <v>24</v>
      </c>
      <c r="AF88" s="1" t="str">
        <f t="shared" si="34"/>
        <v xml:space="preserve"> </v>
      </c>
      <c r="AG88" s="38">
        <f t="shared" si="35"/>
        <v>2.7621231988130144</v>
      </c>
      <c r="AH88" s="38" t="str">
        <f t="shared" si="36"/>
        <v xml:space="preserve"> </v>
      </c>
      <c r="AI88" s="1">
        <f t="shared" si="37"/>
        <v>120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15.513529953379324</v>
      </c>
      <c r="AR88" s="21">
        <v>-22.376668222900808</v>
      </c>
      <c r="AS88">
        <v>13.859764089121885</v>
      </c>
      <c r="AT88">
        <v>-15.513529953379324</v>
      </c>
      <c r="AU88">
        <v>22.376668222900808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3</v>
      </c>
      <c r="E89" s="4">
        <v>13</v>
      </c>
      <c r="F89" s="4">
        <v>19</v>
      </c>
      <c r="G89" s="4">
        <v>55</v>
      </c>
      <c r="H89" s="4">
        <v>46</v>
      </c>
      <c r="I89" s="34">
        <v>13708.766038000002</v>
      </c>
      <c r="J89" s="35">
        <v>9.0586845214651426</v>
      </c>
      <c r="K89" s="35">
        <v>8.5981308411214936</v>
      </c>
      <c r="L89" s="35">
        <v>7.2824258512069084</v>
      </c>
      <c r="M89" s="35">
        <v>7.0862949442071912</v>
      </c>
      <c r="N89" s="4">
        <v>5.0780000000000003</v>
      </c>
      <c r="O89" s="4">
        <v>2.5179856115108019</v>
      </c>
      <c r="P89" s="35">
        <v>4.2630434782608697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0.19565217483304345</v>
      </c>
      <c r="T89" s="37" t="str">
        <f t="shared" si="24"/>
        <v/>
      </c>
      <c r="U89" s="37" t="str">
        <f t="shared" si="25"/>
        <v/>
      </c>
      <c r="V89" s="37">
        <f t="shared" si="26"/>
        <v>-0.48292155759005762</v>
      </c>
      <c r="W89" s="37" t="str">
        <f t="shared" si="27"/>
        <v/>
      </c>
      <c r="X89" s="37">
        <f t="shared" si="28"/>
        <v>-0.37737015230669435</v>
      </c>
      <c r="Y89" s="1" t="str">
        <f t="shared" si="29"/>
        <v xml:space="preserve"> </v>
      </c>
      <c r="Z89" s="1">
        <f t="shared" si="30"/>
        <v>30</v>
      </c>
      <c r="AA89" s="1" t="str">
        <f t="shared" si="29"/>
        <v xml:space="preserve"> </v>
      </c>
      <c r="AB89" s="1">
        <f t="shared" si="31"/>
        <v>52</v>
      </c>
      <c r="AC89" s="1">
        <f t="shared" si="32"/>
        <v>44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4.2630434791808698</v>
      </c>
      <c r="AH89" s="38" t="str">
        <f t="shared" si="36"/>
        <v xml:space="preserve"> </v>
      </c>
      <c r="AI89" s="1">
        <f t="shared" si="37"/>
        <v>30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48.292155759005759</v>
      </c>
      <c r="AR89" s="21">
        <v>37.737015230669435</v>
      </c>
      <c r="AS89">
        <v>19.565217391304344</v>
      </c>
      <c r="AT89">
        <v>-48.292155759005759</v>
      </c>
      <c r="AU89">
        <v>-37.737015230669435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17</v>
      </c>
      <c r="D90" s="4">
        <v>2</v>
      </c>
      <c r="E90" s="4">
        <v>11</v>
      </c>
      <c r="F90" s="4">
        <v>30</v>
      </c>
      <c r="G90" s="4">
        <v>153.5</v>
      </c>
      <c r="H90" s="4">
        <v>143.36000000000001</v>
      </c>
      <c r="I90" s="34">
        <v>82509.806919680006</v>
      </c>
      <c r="J90" s="35">
        <v>11.742157424850522</v>
      </c>
      <c r="K90" s="35">
        <v>11.062581989351031</v>
      </c>
      <c r="L90" s="35">
        <v>6.7710060990870407</v>
      </c>
      <c r="M90" s="35">
        <v>7.0123564148806778</v>
      </c>
      <c r="N90" s="4">
        <v>12.209</v>
      </c>
      <c r="O90" s="4">
        <v>0.14184397163120582</v>
      </c>
      <c r="P90" s="35">
        <v>2.4455915178571428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-0.32974633818111698</v>
      </c>
      <c r="W90" s="37" t="str">
        <f t="shared" si="27"/>
        <v/>
      </c>
      <c r="X90" s="37">
        <f t="shared" si="28"/>
        <v>-0.42109530775293469</v>
      </c>
      <c r="Y90" s="1" t="str">
        <f t="shared" si="29"/>
        <v xml:space="preserve"> </v>
      </c>
      <c r="Z90" s="1">
        <f t="shared" si="30"/>
        <v>84</v>
      </c>
      <c r="AA90" s="1" t="str">
        <f t="shared" si="29"/>
        <v xml:space="preserve"> </v>
      </c>
      <c r="AB90" s="1">
        <f t="shared" si="31"/>
        <v>41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2.4455915187871429</v>
      </c>
      <c r="AH90" s="38" t="str">
        <f t="shared" si="36"/>
        <v xml:space="preserve"> </v>
      </c>
      <c r="AI90" s="1">
        <f t="shared" si="37"/>
        <v>148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32.974633818111698</v>
      </c>
      <c r="AR90" s="21">
        <v>42.109530775293472</v>
      </c>
      <c r="AS90">
        <v>7.0731026785714191</v>
      </c>
      <c r="AT90">
        <v>-32.974633818111698</v>
      </c>
      <c r="AU90">
        <v>-42.109530775293472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13</v>
      </c>
      <c r="D91" s="4">
        <v>3</v>
      </c>
      <c r="E91" s="4">
        <v>6</v>
      </c>
      <c r="F91" s="4">
        <v>22</v>
      </c>
      <c r="G91" s="4">
        <v>152.5</v>
      </c>
      <c r="H91" s="4">
        <v>138.66</v>
      </c>
      <c r="I91" s="34">
        <v>63538.669034760002</v>
      </c>
      <c r="J91" s="35">
        <v>12.934701492537313</v>
      </c>
      <c r="K91" s="35">
        <v>12.168494953927162</v>
      </c>
      <c r="L91" s="35" t="s">
        <v>1019</v>
      </c>
      <c r="M91" s="35" t="s">
        <v>1019</v>
      </c>
      <c r="N91" s="4">
        <v>10.72</v>
      </c>
      <c r="O91" s="4">
        <v>9.6581196581196576</v>
      </c>
      <c r="P91" s="35">
        <v>2.1830376460406749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2.1830376469806749</v>
      </c>
      <c r="AH91" s="38" t="str">
        <f t="shared" si="36"/>
        <v xml:space="preserve"> </v>
      </c>
      <c r="AI91" s="1">
        <f t="shared" si="37"/>
        <v>169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26.167477353356382</v>
      </c>
      <c r="AR91" s="21" t="e">
        <v>#VALUE!</v>
      </c>
      <c r="AS91">
        <v>9.9812490985143434</v>
      </c>
      <c r="AT91">
        <v>-26.167477353356382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105</v>
      </c>
      <c r="H92" s="4">
        <v>101.26</v>
      </c>
      <c r="I92" s="34">
        <v>11298.739247160001</v>
      </c>
      <c r="J92" s="35">
        <v>21.913005842891149</v>
      </c>
      <c r="K92" s="35">
        <v>19.465590157631681</v>
      </c>
      <c r="L92" s="35">
        <v>15.24264061645836</v>
      </c>
      <c r="M92" s="35">
        <v>14.207054238766904</v>
      </c>
      <c r="N92" s="4">
        <v>4.6210000000000004</v>
      </c>
      <c r="O92" s="4">
        <v>-28.115942028985501</v>
      </c>
      <c r="P92" s="35">
        <v>1.2917242741457635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-25.081549124634918</v>
      </c>
      <c r="AR92" s="21">
        <v>-30.32090129549907</v>
      </c>
      <c r="AS92">
        <v>3.693462374086498</v>
      </c>
      <c r="AT92">
        <v>25.081549124634918</v>
      </c>
      <c r="AU92">
        <v>30.32090129549907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56</v>
      </c>
      <c r="H93" s="4">
        <v>50.73</v>
      </c>
      <c r="I93" s="34">
        <v>17058.739734329996</v>
      </c>
      <c r="J93" s="35">
        <v>14.262018554962046</v>
      </c>
      <c r="K93" s="35">
        <v>13.132280610924152</v>
      </c>
      <c r="L93" s="35">
        <v>10.120599895941728</v>
      </c>
      <c r="M93" s="35">
        <v>9.5664571420421556</v>
      </c>
      <c r="N93" s="4">
        <v>3.5569999999999999</v>
      </c>
      <c r="O93" s="4">
        <v>19.857518137116987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18.591023646458606</v>
      </c>
      <c r="AR93" s="21">
        <v>13.471311613412972</v>
      </c>
      <c r="AS93">
        <v>10.388330376503063</v>
      </c>
      <c r="AT93">
        <v>-18.591023646458606</v>
      </c>
      <c r="AU93">
        <v>-13.471311613412972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17</v>
      </c>
      <c r="D94" s="4">
        <v>0</v>
      </c>
      <c r="E94" s="4">
        <v>13</v>
      </c>
      <c r="F94" s="4">
        <v>30</v>
      </c>
      <c r="G94" s="4">
        <v>59</v>
      </c>
      <c r="H94" s="4">
        <v>52.39</v>
      </c>
      <c r="I94" s="34">
        <v>19627.15204384</v>
      </c>
      <c r="J94" s="35">
        <v>9.3503480278422284</v>
      </c>
      <c r="K94" s="35">
        <v>8.089870290302656</v>
      </c>
      <c r="L94" s="35">
        <v>8.5602986920598312</v>
      </c>
      <c r="M94" s="35">
        <v>7.769260714756693</v>
      </c>
      <c r="N94" s="4">
        <v>5.6029999999999998</v>
      </c>
      <c r="O94" s="4">
        <v>4.2537313432835777</v>
      </c>
      <c r="P94" s="35">
        <v>1.4659286123305975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/>
      </c>
      <c r="V94" s="37">
        <f t="shared" si="26"/>
        <v>-0.46627312356766448</v>
      </c>
      <c r="W94" s="37" t="str">
        <f t="shared" si="27"/>
        <v/>
      </c>
      <c r="X94" s="37" t="str">
        <f t="shared" si="28"/>
        <v/>
      </c>
      <c r="Y94" s="1" t="str">
        <f t="shared" si="29"/>
        <v xml:space="preserve"> </v>
      </c>
      <c r="Z94" s="1">
        <f t="shared" si="30"/>
        <v>36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46.627312356766446</v>
      </c>
      <c r="AR94" s="21">
        <v>26.811510618222112</v>
      </c>
      <c r="AS94">
        <v>12.616911624355787</v>
      </c>
      <c r="AT94">
        <v>-46.627312356766446</v>
      </c>
      <c r="AU94">
        <v>-26.811510618222112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6</v>
      </c>
      <c r="D95" s="4">
        <v>1</v>
      </c>
      <c r="E95" s="4">
        <v>12</v>
      </c>
      <c r="F95" s="4">
        <v>19</v>
      </c>
      <c r="G95" s="4">
        <v>127</v>
      </c>
      <c r="H95" s="4">
        <v>122.62</v>
      </c>
      <c r="I95" s="34">
        <v>50977.631211120002</v>
      </c>
      <c r="J95" s="35" t="s">
        <v>1019</v>
      </c>
      <c r="K95" s="35" t="s">
        <v>1019</v>
      </c>
      <c r="L95" s="35">
        <v>20.645814675843951</v>
      </c>
      <c r="M95" s="35">
        <v>19.622255966650531</v>
      </c>
      <c r="N95" s="4">
        <v>1.7050000000000001</v>
      </c>
      <c r="O95" s="4">
        <v>4.946088992265274</v>
      </c>
      <c r="P95" s="35">
        <v>3.7359321480998204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3.7359321490798205</v>
      </c>
      <c r="AH95" s="38" t="str">
        <f t="shared" si="36"/>
        <v xml:space="preserve"> </v>
      </c>
      <c r="AI95" s="1">
        <f t="shared" si="37"/>
        <v>55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-76.516736452517932</v>
      </c>
      <c r="AS95">
        <v>3.5720110911759972</v>
      </c>
      <c r="AT95" t="e">
        <v>#VALUE!</v>
      </c>
      <c r="AU95">
        <v>76.516736452517932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65</v>
      </c>
      <c r="H96" s="4">
        <v>53.63</v>
      </c>
      <c r="I96" s="34">
        <v>36874.099680221858</v>
      </c>
      <c r="J96" s="35">
        <v>11.7609649122807</v>
      </c>
      <c r="K96" s="35">
        <v>10.59044233807267</v>
      </c>
      <c r="L96" s="35">
        <v>8.4873131423660819</v>
      </c>
      <c r="M96" s="35">
        <v>7.7488179355044364</v>
      </c>
      <c r="N96" s="4">
        <v>4.5600000000000005</v>
      </c>
      <c r="O96" s="4">
        <v>-8.6764705882353006</v>
      </c>
      <c r="P96" s="35">
        <v>3.8355398098079427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0.21200820535322942</v>
      </c>
      <c r="T96" s="37" t="str">
        <f t="shared" si="24"/>
        <v/>
      </c>
      <c r="U96" s="37" t="str">
        <f t="shared" si="25"/>
        <v/>
      </c>
      <c r="V96" s="37">
        <f t="shared" si="26"/>
        <v>-0.32867278867368044</v>
      </c>
      <c r="W96" s="37" t="str">
        <f t="shared" si="27"/>
        <v/>
      </c>
      <c r="X96" s="37" t="str">
        <f t="shared" si="28"/>
        <v/>
      </c>
      <c r="Y96" s="1" t="str">
        <f t="shared" si="29"/>
        <v xml:space="preserve"> </v>
      </c>
      <c r="Z96" s="1">
        <f t="shared" si="30"/>
        <v>86</v>
      </c>
      <c r="AA96" s="1" t="str">
        <f t="shared" si="29"/>
        <v xml:space="preserve"> </v>
      </c>
      <c r="AB96" s="1" t="str">
        <f t="shared" si="31"/>
        <v xml:space="preserve"> </v>
      </c>
      <c r="AC96" s="1">
        <f t="shared" si="32"/>
        <v>38</v>
      </c>
      <c r="AD96" s="1" t="str">
        <f t="shared" si="33"/>
        <v xml:space="preserve"> </v>
      </c>
      <c r="AE96" s="1">
        <f t="shared" si="34"/>
        <v>69</v>
      </c>
      <c r="AF96" s="1" t="str">
        <f t="shared" si="34"/>
        <v xml:space="preserve"> </v>
      </c>
      <c r="AG96" s="38">
        <f t="shared" si="35"/>
        <v>3.8355398107979428</v>
      </c>
      <c r="AH96" s="38" t="str">
        <f t="shared" si="36"/>
        <v xml:space="preserve"> </v>
      </c>
      <c r="AI96" s="1">
        <f t="shared" si="37"/>
        <v>45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32.867278867368043</v>
      </c>
      <c r="AR96" s="21">
        <v>27.435519466621162</v>
      </c>
      <c r="AS96">
        <v>21.200820436322942</v>
      </c>
      <c r="AT96">
        <v>-32.867278867368043</v>
      </c>
      <c r="AU96">
        <v>-27.435519466621162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62</v>
      </c>
      <c r="H97" s="4">
        <v>63.37</v>
      </c>
      <c r="I97" s="34">
        <v>17818.770254440002</v>
      </c>
      <c r="J97" s="35">
        <v>31.232134056185313</v>
      </c>
      <c r="K97" s="35">
        <v>28.622402890695572</v>
      </c>
      <c r="L97" s="35">
        <v>22.42980771663504</v>
      </c>
      <c r="M97" s="35">
        <v>20.629159976730655</v>
      </c>
      <c r="N97" s="4">
        <v>2.0289999999999999</v>
      </c>
      <c r="O97" s="4">
        <v>22.749999999999993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-78.276031057750316</v>
      </c>
      <c r="AR97" s="21">
        <v>-91.769446716496603</v>
      </c>
      <c r="AS97">
        <v>-2.1619062647940668</v>
      </c>
      <c r="AT97">
        <v>78.276031057750316</v>
      </c>
      <c r="AU97">
        <v>91.769446716496603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4</v>
      </c>
      <c r="D98" s="4">
        <v>0</v>
      </c>
      <c r="E98" s="4">
        <v>18</v>
      </c>
      <c r="F98" s="4">
        <v>22</v>
      </c>
      <c r="G98" s="4">
        <v>101</v>
      </c>
      <c r="H98" s="4">
        <v>93.76</v>
      </c>
      <c r="I98" s="34">
        <v>65861.753629440005</v>
      </c>
      <c r="J98" s="35">
        <v>8.760160702606747</v>
      </c>
      <c r="K98" s="35">
        <v>7.4054182134112638</v>
      </c>
      <c r="L98" s="35">
        <v>7.9596257205326975</v>
      </c>
      <c r="M98" s="35">
        <v>7.0734419656262695</v>
      </c>
      <c r="N98" s="4">
        <v>10.702999999999999</v>
      </c>
      <c r="O98" s="4">
        <v>19.658536585365859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-0.49996158486022035</v>
      </c>
      <c r="W98" s="37" t="str">
        <f t="shared" si="27"/>
        <v/>
      </c>
      <c r="X98" s="37">
        <f t="shared" si="28"/>
        <v>-0.31947119664120494</v>
      </c>
      <c r="Y98" s="1" t="str">
        <f t="shared" si="29"/>
        <v xml:space="preserve"> </v>
      </c>
      <c r="Z98" s="1">
        <f t="shared" si="30"/>
        <v>24</v>
      </c>
      <c r="AA98" s="1" t="str">
        <f t="shared" si="29"/>
        <v xml:space="preserve"> </v>
      </c>
      <c r="AB98" s="1">
        <f t="shared" si="31"/>
        <v>66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49.996158486022033</v>
      </c>
      <c r="AR98" s="21">
        <v>31.947119664120493</v>
      </c>
      <c r="AS98">
        <v>7.7218430034129648</v>
      </c>
      <c r="AT98">
        <v>-49.996158486022033</v>
      </c>
      <c r="AU98">
        <v>-31.947119664120493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13</v>
      </c>
      <c r="D99" s="4">
        <v>1</v>
      </c>
      <c r="E99" s="4">
        <v>10</v>
      </c>
      <c r="F99" s="4">
        <v>24</v>
      </c>
      <c r="G99" s="4">
        <v>68</v>
      </c>
      <c r="H99" s="4">
        <v>62.71</v>
      </c>
      <c r="I99" s="34">
        <v>20340.67254068</v>
      </c>
      <c r="J99" s="35">
        <v>23.753787878787879</v>
      </c>
      <c r="K99" s="35">
        <v>20.889407061958693</v>
      </c>
      <c r="L99" s="35">
        <v>11.904111382006441</v>
      </c>
      <c r="M99" s="35">
        <v>10.801551702451444</v>
      </c>
      <c r="N99" s="4">
        <v>2.64</v>
      </c>
      <c r="O99" s="4">
        <v>6.0344827586206957</v>
      </c>
      <c r="P99" s="35">
        <v>0.31892840057407112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-35.588910383129615</v>
      </c>
      <c r="AR99" s="21">
        <v>-1.7772814737888165</v>
      </c>
      <c r="AS99">
        <v>8.4356561951841833</v>
      </c>
      <c r="AT99">
        <v>35.588910383129615</v>
      </c>
      <c r="AU99">
        <v>1.7772814737888165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10</v>
      </c>
      <c r="D100" s="4">
        <v>1</v>
      </c>
      <c r="E100" s="4">
        <v>9</v>
      </c>
      <c r="F100" s="4">
        <v>20</v>
      </c>
      <c r="G100" s="4">
        <v>50</v>
      </c>
      <c r="H100" s="4">
        <v>45.14</v>
      </c>
      <c r="I100" s="34">
        <v>10039.00450718</v>
      </c>
      <c r="J100" s="35">
        <v>20.151785714285712</v>
      </c>
      <c r="K100" s="35">
        <v>15.081857667891748</v>
      </c>
      <c r="L100" s="35">
        <v>9.6218419406519846</v>
      </c>
      <c r="M100" s="35">
        <v>8.6840190462134377</v>
      </c>
      <c r="N100" s="4">
        <v>2.2400000000000002</v>
      </c>
      <c r="O100" s="4">
        <v>67.037037037037024</v>
      </c>
      <c r="P100" s="35">
        <v>2.6716880815241471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2.6716880825541471</v>
      </c>
      <c r="AH100" s="38" t="str">
        <f t="shared" si="36"/>
        <v xml:space="preserve"> </v>
      </c>
      <c r="AI100" s="1">
        <f t="shared" si="37"/>
        <v>132</v>
      </c>
      <c r="AJ100" s="1" t="str">
        <f t="shared" si="37"/>
        <v xml:space="preserve"> </v>
      </c>
      <c r="AK100" s="25">
        <f t="shared" si="38"/>
        <v>67.037037038067027</v>
      </c>
      <c r="AL100" s="25" t="str">
        <f t="shared" si="39"/>
        <v xml:space="preserve"> </v>
      </c>
      <c r="AM100" s="1">
        <f t="shared" si="40"/>
        <v>1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-15.028334900401807</v>
      </c>
      <c r="AR100" s="21">
        <v>17.735571848708219</v>
      </c>
      <c r="AS100">
        <v>10.766504209127149</v>
      </c>
      <c r="AT100">
        <v>15.028334900401807</v>
      </c>
      <c r="AU100">
        <v>-17.735571848708219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40.5</v>
      </c>
      <c r="H101" s="4">
        <v>35.36</v>
      </c>
      <c r="I101" s="34">
        <v>16279.390612160001</v>
      </c>
      <c r="J101" s="35">
        <v>9.165370658372213</v>
      </c>
      <c r="K101" s="35">
        <v>8.5040885040885037</v>
      </c>
      <c r="L101" s="35" t="s">
        <v>1019</v>
      </c>
      <c r="M101" s="35" t="s">
        <v>1019</v>
      </c>
      <c r="N101" s="4">
        <v>3.8580000000000001</v>
      </c>
      <c r="O101" s="4">
        <v>8.1818181818181888</v>
      </c>
      <c r="P101" s="35">
        <v>3.7952488687782813</v>
      </c>
      <c r="Q101" s="36">
        <f t="shared" si="21"/>
        <v>85.714285715325701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>
        <f t="shared" si="26"/>
        <v>-0.47683181008114228</v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>
        <f t="shared" si="30"/>
        <v>32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>
        <f t="shared" si="34"/>
        <v>23</v>
      </c>
      <c r="AF101" s="1" t="str">
        <f t="shared" si="34"/>
        <v xml:space="preserve"> </v>
      </c>
      <c r="AG101" s="38">
        <f t="shared" si="35"/>
        <v>3.7952488698182814</v>
      </c>
      <c r="AH101" s="38" t="str">
        <f t="shared" si="36"/>
        <v xml:space="preserve"> </v>
      </c>
      <c r="AI101" s="1">
        <f t="shared" si="37"/>
        <v>49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47.683181008114225</v>
      </c>
      <c r="AR101" s="21" t="e">
        <v>#VALUE!</v>
      </c>
      <c r="AS101">
        <v>14.536199095022617</v>
      </c>
      <c r="AT101">
        <v>-47.683181008114225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2</v>
      </c>
      <c r="E102" s="4">
        <v>16</v>
      </c>
      <c r="F102" s="4">
        <v>24</v>
      </c>
      <c r="G102" s="4">
        <v>67</v>
      </c>
      <c r="H102" s="4">
        <v>73.83</v>
      </c>
      <c r="I102" s="34">
        <v>18157.22637615</v>
      </c>
      <c r="J102" s="35">
        <v>29.951318458417852</v>
      </c>
      <c r="K102" s="35">
        <v>27.776523702031604</v>
      </c>
      <c r="L102" s="35">
        <v>19.891452538032595</v>
      </c>
      <c r="M102" s="35">
        <v>18.659050623024548</v>
      </c>
      <c r="N102" s="4">
        <v>2.4649999999999999</v>
      </c>
      <c r="O102" s="4">
        <v>6.5888347792433981</v>
      </c>
      <c r="P102" s="35">
        <v>1.2488148449139918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-70.965012192498563</v>
      </c>
      <c r="AR102" s="21">
        <v>-70.067122099173844</v>
      </c>
      <c r="AS102">
        <v>-9.2509819856426923</v>
      </c>
      <c r="AT102">
        <v>70.965012192498563</v>
      </c>
      <c r="AU102">
        <v>70.067122099173844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6</v>
      </c>
      <c r="D103" s="4">
        <v>2</v>
      </c>
      <c r="E103" s="4">
        <v>15</v>
      </c>
      <c r="F103" s="4">
        <v>23</v>
      </c>
      <c r="G103" s="4">
        <v>96</v>
      </c>
      <c r="H103" s="4">
        <v>89.99</v>
      </c>
      <c r="I103" s="34">
        <v>12360.90284373</v>
      </c>
      <c r="J103" s="35">
        <v>17.904894548348587</v>
      </c>
      <c r="K103" s="35">
        <v>16.912234542379252</v>
      </c>
      <c r="L103" s="35">
        <v>12.515154929577465</v>
      </c>
      <c r="M103" s="35">
        <v>12.036704405991692</v>
      </c>
      <c r="N103" s="4">
        <v>5.0259999999999998</v>
      </c>
      <c r="O103" s="4">
        <v>13.67359297904235</v>
      </c>
      <c r="P103" s="35">
        <v>2.2491387931992444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2.2491387942592445</v>
      </c>
      <c r="AH103" s="38" t="str">
        <f t="shared" si="36"/>
        <v xml:space="preserve"> </v>
      </c>
      <c r="AI103" s="1">
        <f t="shared" si="37"/>
        <v>163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-2.2028635905838811</v>
      </c>
      <c r="AR103" s="21">
        <v>-7.0015564438535183</v>
      </c>
      <c r="AS103">
        <v>6.6785198355372888</v>
      </c>
      <c r="AT103">
        <v>2.2028635905838811</v>
      </c>
      <c r="AU103">
        <v>7.0015564438535183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20</v>
      </c>
      <c r="D104" s="4">
        <v>1</v>
      </c>
      <c r="E104" s="4">
        <v>9</v>
      </c>
      <c r="F104" s="4">
        <v>30</v>
      </c>
      <c r="G104" s="4">
        <v>398</v>
      </c>
      <c r="H104" s="4">
        <v>359.37</v>
      </c>
      <c r="I104" s="34">
        <v>90260.653408695012</v>
      </c>
      <c r="J104" s="35" t="s">
        <v>1019</v>
      </c>
      <c r="K104" s="35">
        <v>28.132926256458429</v>
      </c>
      <c r="L104" s="35">
        <v>9.7048946121917936</v>
      </c>
      <c r="M104" s="35">
        <v>8.9916494987940059</v>
      </c>
      <c r="N104" s="4">
        <v>7.7160000000000002</v>
      </c>
      <c r="O104" s="4">
        <v>178.52309250478842</v>
      </c>
      <c r="P104" s="35">
        <v>0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17.025491536352089</v>
      </c>
      <c r="AS104">
        <v>10.749366947714044</v>
      </c>
      <c r="AT104" t="e">
        <v>#VALUE!</v>
      </c>
      <c r="AU104">
        <v>-17.025491536352089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21</v>
      </c>
      <c r="D105" s="4">
        <v>0</v>
      </c>
      <c r="E105" s="4">
        <v>4</v>
      </c>
      <c r="F105" s="4">
        <v>25</v>
      </c>
      <c r="G105" s="4">
        <v>231</v>
      </c>
      <c r="H105" s="4">
        <v>149</v>
      </c>
      <c r="I105" s="34">
        <v>56628.786082999999</v>
      </c>
      <c r="J105" s="35">
        <v>9.0352313383057421</v>
      </c>
      <c r="K105" s="35">
        <v>8.0531834396281496</v>
      </c>
      <c r="L105" s="35">
        <v>8.3116402984143392</v>
      </c>
      <c r="M105" s="35">
        <v>8.1446336749334218</v>
      </c>
      <c r="N105" s="4">
        <v>16.491</v>
      </c>
      <c r="O105" s="4">
        <v>-7.6399026763990268</v>
      </c>
      <c r="P105" s="35">
        <v>2.6845637583892617E-2</v>
      </c>
      <c r="Q105" s="36">
        <f t="shared" si="21"/>
        <v>84.000000001079997</v>
      </c>
      <c r="R105" s="36" t="str">
        <f t="shared" si="22"/>
        <v xml:space="preserve"> </v>
      </c>
      <c r="S105" s="37">
        <f t="shared" si="23"/>
        <v>0.55033557154979873</v>
      </c>
      <c r="T105" s="37" t="str">
        <f t="shared" si="24"/>
        <v/>
      </c>
      <c r="U105" s="37" t="str">
        <f t="shared" si="25"/>
        <v/>
      </c>
      <c r="V105" s="37">
        <f t="shared" si="26"/>
        <v>-0.48426028788681119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>
        <f t="shared" si="30"/>
        <v>29</v>
      </c>
      <c r="AA105" s="1" t="str">
        <f t="shared" si="29"/>
        <v xml:space="preserve"> </v>
      </c>
      <c r="AB105" s="1" t="str">
        <f t="shared" si="31"/>
        <v xml:space="preserve"> </v>
      </c>
      <c r="AC105" s="1">
        <f t="shared" si="32"/>
        <v>5</v>
      </c>
      <c r="AD105" s="1" t="str">
        <f t="shared" si="33"/>
        <v xml:space="preserve"> </v>
      </c>
      <c r="AE105" s="1">
        <f t="shared" si="34"/>
        <v>28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48.426028788681123</v>
      </c>
      <c r="AR105" s="21">
        <v>28.937479916453913</v>
      </c>
      <c r="AS105">
        <v>55.033557046979872</v>
      </c>
      <c r="AT105">
        <v>-48.426028788681123</v>
      </c>
      <c r="AU105">
        <v>-28.937479916453913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1</v>
      </c>
      <c r="E106" s="4">
        <v>6</v>
      </c>
      <c r="F106" s="4">
        <v>8</v>
      </c>
      <c r="G106" s="4">
        <v>82</v>
      </c>
      <c r="H106" s="4">
        <v>86.6</v>
      </c>
      <c r="I106" s="34">
        <v>14126.875187400001</v>
      </c>
      <c r="J106" s="35">
        <v>24.477105709440359</v>
      </c>
      <c r="K106" s="35">
        <v>23.739035087719294</v>
      </c>
      <c r="L106" s="35" t="s">
        <v>1019</v>
      </c>
      <c r="M106" s="35" t="s">
        <v>1019</v>
      </c>
      <c r="N106" s="4">
        <v>3.5380000000000003</v>
      </c>
      <c r="O106" s="4">
        <v>21.805555555555561</v>
      </c>
      <c r="P106" s="35">
        <v>2.6882217090069283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2.6882217100969283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130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-39.717678267195744</v>
      </c>
      <c r="AR106" s="21" t="e">
        <v>#VALUE!</v>
      </c>
      <c r="AS106">
        <v>-5.3117782909930629</v>
      </c>
      <c r="AT106">
        <v>39.717678267195744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6</v>
      </c>
      <c r="D107" s="3">
        <v>3</v>
      </c>
      <c r="E107" s="3">
        <v>17</v>
      </c>
      <c r="F107" s="3">
        <v>26</v>
      </c>
      <c r="G107" s="4">
        <v>66</v>
      </c>
      <c r="H107" s="4">
        <v>69.349999999999994</v>
      </c>
      <c r="I107" s="5">
        <v>59627.858175000001</v>
      </c>
      <c r="J107" s="4">
        <v>24.479350511824919</v>
      </c>
      <c r="K107" s="4">
        <v>23.009289980092895</v>
      </c>
      <c r="L107" s="4">
        <v>15.614229541604175</v>
      </c>
      <c r="M107" s="4">
        <v>15.029082530949108</v>
      </c>
      <c r="N107" s="4">
        <v>2.8330000000000002</v>
      </c>
      <c r="O107" s="4">
        <v>-10.4054054054054</v>
      </c>
      <c r="P107" s="4">
        <v>2.5248738284066334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2.5248738295066335</v>
      </c>
      <c r="AH107" t="str">
        <f t="shared" si="36"/>
        <v xml:space="preserve"> </v>
      </c>
      <c r="AI107">
        <f t="shared" si="46"/>
        <v>142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-39.730491815540184</v>
      </c>
      <c r="AR107">
        <v>-33.497896991647693</v>
      </c>
      <c r="AS107">
        <v>-4.8305695746214798</v>
      </c>
      <c r="AT107">
        <v>39.730491815540184</v>
      </c>
      <c r="AU107">
        <v>33.497896991647693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4</v>
      </c>
      <c r="D108" s="3">
        <v>6</v>
      </c>
      <c r="E108" s="3">
        <v>10</v>
      </c>
      <c r="F108" s="3">
        <v>20</v>
      </c>
      <c r="G108" s="4">
        <v>150.5</v>
      </c>
      <c r="H108" s="4">
        <v>153.47999999999999</v>
      </c>
      <c r="I108" s="5">
        <v>19670.655075719998</v>
      </c>
      <c r="J108" s="4">
        <v>24.334866021880448</v>
      </c>
      <c r="K108" s="4">
        <v>22.849486377847249</v>
      </c>
      <c r="L108" s="4">
        <v>16.502929579954944</v>
      </c>
      <c r="M108" s="4">
        <v>15.78738193678498</v>
      </c>
      <c r="N108" s="4">
        <v>6.3070000000000004</v>
      </c>
      <c r="O108" s="4">
        <v>5.8114690304696168</v>
      </c>
      <c r="P108" s="4">
        <v>2.5338806359134747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2.5338806370234748</v>
      </c>
      <c r="AH108" t="str">
        <f t="shared" si="36"/>
        <v xml:space="preserve"> </v>
      </c>
      <c r="AI108">
        <f t="shared" si="46"/>
        <v>141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-38.905760422854499</v>
      </c>
      <c r="AR108">
        <v>-41.096067997146804</v>
      </c>
      <c r="AS108">
        <v>-1.9416210581183146</v>
      </c>
      <c r="AT108">
        <v>38.905760422854499</v>
      </c>
      <c r="AU108">
        <v>41.096067997146804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9</v>
      </c>
      <c r="D109" s="3">
        <v>2</v>
      </c>
      <c r="E109" s="3">
        <v>17</v>
      </c>
      <c r="F109" s="3">
        <v>28</v>
      </c>
      <c r="G109" s="4">
        <v>85</v>
      </c>
      <c r="H109" s="4">
        <v>78.25</v>
      </c>
      <c r="I109" s="5">
        <v>12128.75</v>
      </c>
      <c r="J109" s="4">
        <v>9.5333820662768023</v>
      </c>
      <c r="K109" s="4">
        <v>9.1509764939773124</v>
      </c>
      <c r="L109" s="4" t="s">
        <v>1019</v>
      </c>
      <c r="M109" s="4" t="s">
        <v>1019</v>
      </c>
      <c r="N109" s="4">
        <v>8.2080000000000002</v>
      </c>
      <c r="O109" s="4">
        <v>5.2631578947368478</v>
      </c>
      <c r="P109" s="4">
        <v>3.49776357827476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>
        <f t="shared" si="26"/>
        <v>-0.45582536426249298</v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>
        <f t="shared" si="30"/>
        <v>39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3.4977635793947601</v>
      </c>
      <c r="AH109" t="str">
        <f t="shared" si="36"/>
        <v xml:space="preserve"> </v>
      </c>
      <c r="AI109">
        <f t="shared" si="46"/>
        <v>69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45.582536426249298</v>
      </c>
      <c r="AR109" t="e">
        <v>#VALUE!</v>
      </c>
      <c r="AS109">
        <v>8.6261980830670826</v>
      </c>
      <c r="AT109">
        <v>-45.582536426249298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45</v>
      </c>
      <c r="H110" s="4">
        <v>42.43</v>
      </c>
      <c r="I110" s="5">
        <v>192036.58981007859</v>
      </c>
      <c r="J110" s="4">
        <v>14.737756165335187</v>
      </c>
      <c r="K110" s="4">
        <v>13.1647533354018</v>
      </c>
      <c r="L110" s="4">
        <v>8.7932309975555825</v>
      </c>
      <c r="M110" s="4">
        <v>8.2704137276173846</v>
      </c>
      <c r="N110" s="4">
        <v>2.879</v>
      </c>
      <c r="O110" s="4">
        <v>8.0645161290322651</v>
      </c>
      <c r="P110" s="4">
        <v>1.9703040301673342</v>
      </c>
      <c r="Q110" s="36">
        <f t="shared" si="21"/>
        <v>74.285714286844296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 t="str">
        <f t="shared" si="28"/>
        <v/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>
        <f t="shared" si="44"/>
        <v>53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15.875467519245278</v>
      </c>
      <c r="AR110">
        <v>24.81999558110526</v>
      </c>
      <c r="AS110">
        <v>6.0570351166627345</v>
      </c>
      <c r="AT110">
        <v>-15.875467519245278</v>
      </c>
      <c r="AU110">
        <v>-24.81999558110526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3</v>
      </c>
      <c r="E111" s="3">
        <v>8</v>
      </c>
      <c r="F111" s="3">
        <v>19</v>
      </c>
      <c r="G111" s="4">
        <v>185</v>
      </c>
      <c r="H111" s="4">
        <v>176.36</v>
      </c>
      <c r="I111" s="5">
        <v>63108.481454640001</v>
      </c>
      <c r="J111" s="4">
        <v>25.603948896631827</v>
      </c>
      <c r="K111" s="4">
        <v>23.217482885729332</v>
      </c>
      <c r="L111" s="4">
        <v>19.984546856106412</v>
      </c>
      <c r="M111" s="4">
        <v>18.484239060534044</v>
      </c>
      <c r="N111" s="4">
        <v>6.8879999999999999</v>
      </c>
      <c r="O111" s="4">
        <v>-13.924731182795705</v>
      </c>
      <c r="P111" s="4">
        <v>2.7347471081877979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2.734747109327798</v>
      </c>
      <c r="AH111" t="str">
        <f t="shared" si="36"/>
        <v xml:space="preserve"> </v>
      </c>
      <c r="AI111">
        <f t="shared" si="46"/>
        <v>126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-46.14980777443882</v>
      </c>
      <c r="AR111">
        <v>-70.863056067712733</v>
      </c>
      <c r="AS111">
        <v>4.8990700839192547</v>
      </c>
      <c r="AT111">
        <v>46.14980777443882</v>
      </c>
      <c r="AU111">
        <v>70.863056067712733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9</v>
      </c>
      <c r="D112" s="3">
        <v>6</v>
      </c>
      <c r="E112" s="3">
        <v>16</v>
      </c>
      <c r="F112" s="3">
        <v>31</v>
      </c>
      <c r="G112" s="4">
        <v>643.5</v>
      </c>
      <c r="H112" s="4">
        <v>700</v>
      </c>
      <c r="I112" s="5">
        <v>19407.827600000001</v>
      </c>
      <c r="J112" s="4" t="s">
        <v>1019</v>
      </c>
      <c r="K112" s="4" t="s">
        <v>1019</v>
      </c>
      <c r="L112" s="4">
        <v>27.443928383051045</v>
      </c>
      <c r="M112" s="4">
        <v>22.816063671953984</v>
      </c>
      <c r="N112" s="4">
        <v>12.499000000000001</v>
      </c>
      <c r="O112" s="4">
        <v>40.770306022608821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-134.63896918927341</v>
      </c>
      <c r="AS112">
        <v>-8.071428571428573</v>
      </c>
      <c r="AT112" t="e">
        <v>#VALUE!</v>
      </c>
      <c r="AU112">
        <v>134.63896918927341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9</v>
      </c>
      <c r="D113" s="3">
        <v>2</v>
      </c>
      <c r="E113" s="3">
        <v>17</v>
      </c>
      <c r="F113" s="3">
        <v>28</v>
      </c>
      <c r="G113" s="4">
        <v>164</v>
      </c>
      <c r="H113" s="4">
        <v>167.84</v>
      </c>
      <c r="I113" s="5">
        <v>26431.395701279998</v>
      </c>
      <c r="J113" s="4">
        <v>10.771402900782954</v>
      </c>
      <c r="K113" s="4">
        <v>11.378983050847458</v>
      </c>
      <c r="L113" s="4">
        <v>7.2782087414454653</v>
      </c>
      <c r="M113" s="4">
        <v>7.7730305740967447</v>
      </c>
      <c r="N113" s="4">
        <v>15.582000000000001</v>
      </c>
      <c r="O113" s="4">
        <v>45.967078189300409</v>
      </c>
      <c r="P113" s="4">
        <v>2.7550047664442325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>
        <f t="shared" si="26"/>
        <v>-0.385157941938577</v>
      </c>
      <c r="W113" s="37" t="str">
        <f t="shared" si="27"/>
        <v/>
      </c>
      <c r="X113" s="37">
        <f t="shared" si="28"/>
        <v>-0.3777307050211498</v>
      </c>
      <c r="Y113" t="str">
        <f t="shared" si="41"/>
        <v xml:space="preserve"> </v>
      </c>
      <c r="Z113" s="1">
        <f t="shared" si="30"/>
        <v>66</v>
      </c>
      <c r="AA113" t="str">
        <f t="shared" si="42"/>
        <v xml:space="preserve"> </v>
      </c>
      <c r="AB113" s="1">
        <f t="shared" si="31"/>
        <v>51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2.7550047676042326</v>
      </c>
      <c r="AH113" t="str">
        <f t="shared" si="36"/>
        <v xml:space="preserve"> </v>
      </c>
      <c r="AI113">
        <f t="shared" si="46"/>
        <v>124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38.515794193857701</v>
      </c>
      <c r="AR113">
        <v>37.773070502114983</v>
      </c>
      <c r="AS113">
        <v>-2.2878932316491962</v>
      </c>
      <c r="AT113">
        <v>-38.515794193857701</v>
      </c>
      <c r="AU113">
        <v>-37.773070502114983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56</v>
      </c>
      <c r="H114" s="4">
        <v>53.81</v>
      </c>
      <c r="I114" s="5">
        <v>15269.070929040001</v>
      </c>
      <c r="J114" s="4">
        <v>21.558493589743591</v>
      </c>
      <c r="K114" s="4">
        <v>20.033507073715562</v>
      </c>
      <c r="L114" s="4">
        <v>11.786715286903197</v>
      </c>
      <c r="M114" s="4">
        <v>11.018043846859053</v>
      </c>
      <c r="N114" s="4">
        <v>2.496</v>
      </c>
      <c r="O114" s="4">
        <v>-5.6976744186046435</v>
      </c>
      <c r="P114" s="4">
        <v>2.8414792789444343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2.8414792801144344</v>
      </c>
      <c r="AH114" t="str">
        <f t="shared" si="36"/>
        <v xml:space="preserve"> </v>
      </c>
      <c r="AI114">
        <f t="shared" si="46"/>
        <v>112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-23.057959019047168</v>
      </c>
      <c r="AR114">
        <v>-0.77357317236055323</v>
      </c>
      <c r="AS114">
        <v>4.0698754878275345</v>
      </c>
      <c r="AT114">
        <v>23.057959019047168</v>
      </c>
      <c r="AU114">
        <v>0.77357317236055323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15</v>
      </c>
      <c r="D115" s="3">
        <v>0</v>
      </c>
      <c r="E115" s="3">
        <v>3</v>
      </c>
      <c r="F115" s="3">
        <v>18</v>
      </c>
      <c r="G115" s="4">
        <v>77.5</v>
      </c>
      <c r="H115" s="4">
        <v>48.2</v>
      </c>
      <c r="I115" s="5">
        <v>19915.787932200001</v>
      </c>
      <c r="J115" s="4">
        <v>11.349187661878974</v>
      </c>
      <c r="K115" s="4">
        <v>9.9689762150982428</v>
      </c>
      <c r="L115" s="4">
        <v>6.7025285714285712</v>
      </c>
      <c r="M115" s="4">
        <v>5.6616490915323965</v>
      </c>
      <c r="N115" s="4">
        <v>4.2469999999999999</v>
      </c>
      <c r="O115" s="4">
        <v>23.502304147465448</v>
      </c>
      <c r="P115" s="4">
        <v>0</v>
      </c>
      <c r="Q115" s="36">
        <f t="shared" si="21"/>
        <v>83.333333334513327</v>
      </c>
      <c r="R115" t="str">
        <f t="shared" si="22"/>
        <v xml:space="preserve"> </v>
      </c>
      <c r="S115" s="37">
        <f t="shared" si="23"/>
        <v>0.60788381860738572</v>
      </c>
      <c r="T115" s="37" t="str">
        <f t="shared" si="24"/>
        <v/>
      </c>
      <c r="U115" s="37" t="str">
        <f t="shared" si="25"/>
        <v/>
      </c>
      <c r="V115" s="37">
        <f t="shared" si="26"/>
        <v>-0.35217743095954912</v>
      </c>
      <c r="W115" s="37" t="str">
        <f t="shared" si="27"/>
        <v/>
      </c>
      <c r="X115" s="37">
        <f t="shared" si="28"/>
        <v>-0.42694997122463219</v>
      </c>
      <c r="Y115" t="str">
        <f t="shared" si="41"/>
        <v xml:space="preserve"> </v>
      </c>
      <c r="Z115" s="1">
        <f t="shared" si="30"/>
        <v>73</v>
      </c>
      <c r="AA115" t="str">
        <f t="shared" si="42"/>
        <v xml:space="preserve"> </v>
      </c>
      <c r="AB115" s="1">
        <f t="shared" si="31"/>
        <v>38</v>
      </c>
      <c r="AC115">
        <f t="shared" si="43"/>
        <v>3</v>
      </c>
      <c r="AD115" s="1" t="str">
        <f t="shared" si="33"/>
        <v xml:space="preserve"> </v>
      </c>
      <c r="AE115">
        <f t="shared" si="44"/>
        <v>31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35.217743095954916</v>
      </c>
      <c r="AR115">
        <v>42.694997122463221</v>
      </c>
      <c r="AS115">
        <v>60.788381742738572</v>
      </c>
      <c r="AT115">
        <v>-35.217743095954916</v>
      </c>
      <c r="AU115">
        <v>-42.694997122463221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10</v>
      </c>
      <c r="F116" s="3">
        <v>18</v>
      </c>
      <c r="G116" s="4">
        <v>32</v>
      </c>
      <c r="H116" s="4">
        <v>30.29</v>
      </c>
      <c r="I116" s="5">
        <v>15188.62599033</v>
      </c>
      <c r="J116" s="4">
        <v>18.192192192192191</v>
      </c>
      <c r="K116" s="4">
        <v>16.66116611661166</v>
      </c>
      <c r="L116" s="4">
        <v>7.5081292182227219</v>
      </c>
      <c r="M116" s="4">
        <v>7.3533819883656202</v>
      </c>
      <c r="N116" s="4">
        <v>1.665</v>
      </c>
      <c r="O116" s="4">
        <v>-3.2727272727272751</v>
      </c>
      <c r="P116" s="4">
        <v>3.8692637834268733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-0.35807305874196793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54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3.8692637846168734</v>
      </c>
      <c r="AH116" t="str">
        <f t="shared" si="36"/>
        <v xml:space="preserve"> </v>
      </c>
      <c r="AI116">
        <f t="shared" si="46"/>
        <v>43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-3.8427862287405246</v>
      </c>
      <c r="AR116">
        <v>35.807305874196793</v>
      </c>
      <c r="AS116">
        <v>5.6454275338395643</v>
      </c>
      <c r="AT116">
        <v>3.8427862287405246</v>
      </c>
      <c r="AU116">
        <v>-35.807305874196793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16</v>
      </c>
      <c r="D117" s="3">
        <v>1</v>
      </c>
      <c r="E117" s="3">
        <v>6</v>
      </c>
      <c r="F117" s="3">
        <v>23</v>
      </c>
      <c r="G117" s="4">
        <v>98</v>
      </c>
      <c r="H117" s="4">
        <v>88.11</v>
      </c>
      <c r="I117" s="5">
        <v>41353.929004409998</v>
      </c>
      <c r="J117" s="4">
        <v>7.991111917286414</v>
      </c>
      <c r="K117" s="4">
        <v>7.3627475557783901</v>
      </c>
      <c r="L117" s="4" t="s">
        <v>1019</v>
      </c>
      <c r="M117" s="4" t="s">
        <v>1019</v>
      </c>
      <c r="N117" s="4">
        <v>11.026</v>
      </c>
      <c r="O117" s="4">
        <v>2.5660377358490591</v>
      </c>
      <c r="P117" s="4">
        <v>1.8783339008058109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-0.5438596306645993</v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>
        <f t="shared" si="30"/>
        <v>15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54.385963066459929</v>
      </c>
      <c r="AR117" t="e">
        <v>#VALUE!</v>
      </c>
      <c r="AS117">
        <v>11.22460560662808</v>
      </c>
      <c r="AT117">
        <v>-54.385963066459929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15</v>
      </c>
      <c r="F118" s="3">
        <v>32</v>
      </c>
      <c r="G118" s="4">
        <v>29</v>
      </c>
      <c r="H118" s="4">
        <v>26.13</v>
      </c>
      <c r="I118" s="5">
        <v>11062.5862425</v>
      </c>
      <c r="J118" s="4">
        <v>13.230379746835442</v>
      </c>
      <c r="K118" s="4">
        <v>13.788918205804748</v>
      </c>
      <c r="L118" s="4">
        <v>7.7989101180652529</v>
      </c>
      <c r="M118" s="4">
        <v>7.6727965008299535</v>
      </c>
      <c r="N118" s="4">
        <v>1.9750000000000001</v>
      </c>
      <c r="O118" s="4">
        <v>129.64285714285714</v>
      </c>
      <c r="P118" s="4">
        <v>1.0830463069269041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-0.33321199306409732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62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24.479717383079379</v>
      </c>
      <c r="AR118">
        <v>33.321199306409731</v>
      </c>
      <c r="AS118">
        <v>10.983543819364726</v>
      </c>
      <c r="AT118">
        <v>-24.479717383079379</v>
      </c>
      <c r="AU118">
        <v>-33.321199306409731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 t="s">
        <v>140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11</v>
      </c>
      <c r="D120" s="3">
        <v>1</v>
      </c>
      <c r="E120" s="3">
        <v>3</v>
      </c>
      <c r="F120" s="3">
        <v>15</v>
      </c>
      <c r="G120" s="4">
        <v>320</v>
      </c>
      <c r="H120" s="4">
        <v>281.22000000000003</v>
      </c>
      <c r="I120" s="5">
        <v>13884.994807140001</v>
      </c>
      <c r="J120" s="4">
        <v>23.478043078978128</v>
      </c>
      <c r="K120" s="4">
        <v>21.35794030530873</v>
      </c>
      <c r="L120" s="4">
        <v>17.106051950851477</v>
      </c>
      <c r="M120" s="4">
        <v>15.748940709501365</v>
      </c>
      <c r="N120" s="4">
        <v>11.978</v>
      </c>
      <c r="O120" s="4">
        <v>-3.2867132867132818</v>
      </c>
      <c r="P120" s="4">
        <v>2.1335609131640707E-2</v>
      </c>
      <c r="Q120" s="36">
        <f t="shared" si="21"/>
        <v>73.333333334563335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58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-34.014932492074792</v>
      </c>
      <c r="AR120">
        <v>-46.252618816946757</v>
      </c>
      <c r="AS120">
        <v>13.789915368750428</v>
      </c>
      <c r="AT120">
        <v>34.014932492074792</v>
      </c>
      <c r="AU120">
        <v>46.252618816946757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13</v>
      </c>
      <c r="D121" s="3">
        <v>0</v>
      </c>
      <c r="E121" s="3">
        <v>9</v>
      </c>
      <c r="F121" s="3">
        <v>22</v>
      </c>
      <c r="G121" s="4">
        <v>79</v>
      </c>
      <c r="H121" s="4">
        <v>65.900000000000006</v>
      </c>
      <c r="I121" s="5">
        <v>74581.747320600014</v>
      </c>
      <c r="J121" s="4">
        <v>15.780651340996169</v>
      </c>
      <c r="K121" s="4">
        <v>14.426444833625219</v>
      </c>
      <c r="L121" s="4">
        <v>5.6765199684117214</v>
      </c>
      <c r="M121" s="4">
        <v>5.1968292599449279</v>
      </c>
      <c r="N121" s="4">
        <v>4.1760000000000002</v>
      </c>
      <c r="O121" s="4">
        <v>-6.8749999999999947</v>
      </c>
      <c r="P121" s="4">
        <v>1.8755690440060695</v>
      </c>
      <c r="Q121" s="36" t="str">
        <f t="shared" si="21"/>
        <v xml:space="preserve"> </v>
      </c>
      <c r="R121" t="str">
        <f t="shared" si="22"/>
        <v xml:space="preserve"> </v>
      </c>
      <c r="S121" s="37">
        <f t="shared" si="23"/>
        <v>0.19878604069371775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-0.51467123241983281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13</v>
      </c>
      <c r="AC121">
        <f t="shared" si="43"/>
        <v>43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9.9225213519533835</v>
      </c>
      <c r="AR121">
        <v>51.46712324198328</v>
      </c>
      <c r="AS121">
        <v>19.878603945371776</v>
      </c>
      <c r="AT121">
        <v>-9.9225213519533835</v>
      </c>
      <c r="AU121">
        <v>-51.46712324198328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11</v>
      </c>
      <c r="F122" s="3">
        <v>30</v>
      </c>
      <c r="G122" s="4">
        <v>250</v>
      </c>
      <c r="H122" s="4">
        <v>245.81</v>
      </c>
      <c r="I122" s="5">
        <v>108126.96597316999</v>
      </c>
      <c r="J122" s="4">
        <v>30.791682324940496</v>
      </c>
      <c r="K122" s="4">
        <v>28.888235985427194</v>
      </c>
      <c r="L122" s="4">
        <v>16.881824218353067</v>
      </c>
      <c r="M122" s="4">
        <v>15.853996209049553</v>
      </c>
      <c r="N122" s="4">
        <v>7.9830000000000005</v>
      </c>
      <c r="O122" s="4">
        <v>6.9999999999999991</v>
      </c>
      <c r="P122" s="4">
        <v>0.95114112525934669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-75.761890129129085</v>
      </c>
      <c r="AR122">
        <v>-44.33552577972808</v>
      </c>
      <c r="AS122">
        <v>1.7045685692201218</v>
      </c>
      <c r="AT122">
        <v>75.761890129129085</v>
      </c>
      <c r="AU122">
        <v>44.33552577972808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3</v>
      </c>
      <c r="D123" s="3">
        <v>0</v>
      </c>
      <c r="E123" s="3">
        <v>13</v>
      </c>
      <c r="F123" s="3">
        <v>16</v>
      </c>
      <c r="G123" s="4">
        <v>12</v>
      </c>
      <c r="H123" s="4">
        <v>11.26</v>
      </c>
      <c r="I123" s="5">
        <v>8459.1524575399999</v>
      </c>
      <c r="J123" s="4">
        <v>17.566302652106085</v>
      </c>
      <c r="K123" s="4">
        <v>15.445816186556927</v>
      </c>
      <c r="L123" s="4">
        <v>12.309918064626864</v>
      </c>
      <c r="M123" s="4">
        <v>11.324849419180847</v>
      </c>
      <c r="N123" s="4">
        <v>0.64100000000000001</v>
      </c>
      <c r="O123" s="4">
        <v>-4.6153846153846194</v>
      </c>
      <c r="P123" s="4">
        <v>4.4404973357015987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4.4404973369615988</v>
      </c>
      <c r="AH123" t="str">
        <f t="shared" si="36"/>
        <v xml:space="preserve"> </v>
      </c>
      <c r="AI123">
        <f t="shared" si="46"/>
        <v>26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-0.27014841646737509</v>
      </c>
      <c r="AR123">
        <v>-5.2468307442562256</v>
      </c>
      <c r="AS123">
        <v>6.5719360568383678</v>
      </c>
      <c r="AT123">
        <v>0.27014841646737509</v>
      </c>
      <c r="AU123">
        <v>5.2468307442562256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3</v>
      </c>
      <c r="D124" s="3">
        <v>9</v>
      </c>
      <c r="E124" s="3">
        <v>5</v>
      </c>
      <c r="F124" s="3">
        <v>17</v>
      </c>
      <c r="G124" s="4">
        <v>35</v>
      </c>
      <c r="H124" s="4">
        <v>39.39</v>
      </c>
      <c r="I124" s="5">
        <v>11861.03809878</v>
      </c>
      <c r="J124" s="4">
        <v>15.889471561113352</v>
      </c>
      <c r="K124" s="4">
        <v>15.483490566037736</v>
      </c>
      <c r="L124" s="4">
        <v>11.605453740340252</v>
      </c>
      <c r="M124" s="4">
        <v>11.641506824024756</v>
      </c>
      <c r="N124" s="4">
        <v>2.4790000000000001</v>
      </c>
      <c r="O124" s="4">
        <v>-31.428571428571427</v>
      </c>
      <c r="P124" s="4">
        <v>3.5795887281035794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3.5795887293735795</v>
      </c>
      <c r="AH124" t="str">
        <f t="shared" si="36"/>
        <v xml:space="preserve"> </v>
      </c>
      <c r="AI124">
        <f t="shared" si="46"/>
        <v>63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9.3013650484352723</v>
      </c>
      <c r="AR124">
        <v>0.7761693370044398</v>
      </c>
      <c r="AS124">
        <v>-11.144960649911152</v>
      </c>
      <c r="AT124">
        <v>-9.3013650484352723</v>
      </c>
      <c r="AU124">
        <v>-0.7761693370044398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6</v>
      </c>
      <c r="D125" s="3">
        <v>1</v>
      </c>
      <c r="E125" s="3">
        <v>5</v>
      </c>
      <c r="F125" s="3">
        <v>12</v>
      </c>
      <c r="G125" s="4">
        <v>62</v>
      </c>
      <c r="H125" s="4">
        <v>65.06</v>
      </c>
      <c r="I125" s="5">
        <v>14847.07624436</v>
      </c>
      <c r="J125" s="4">
        <v>30.009225092250922</v>
      </c>
      <c r="K125" s="4">
        <v>26.609406952965237</v>
      </c>
      <c r="L125" s="4">
        <v>19.672012667153997</v>
      </c>
      <c r="M125" s="4">
        <v>17.711353488372094</v>
      </c>
      <c r="N125" s="4">
        <v>2.1680000000000001</v>
      </c>
      <c r="O125" s="4">
        <v>19.807692307692303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-71.295548838925058</v>
      </c>
      <c r="AR125">
        <v>-68.190964124144998</v>
      </c>
      <c r="AS125">
        <v>-4.7033507531509366</v>
      </c>
      <c r="AT125">
        <v>71.295548838925058</v>
      </c>
      <c r="AU125">
        <v>68.190964124144998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43</v>
      </c>
      <c r="D126" s="3">
        <v>0</v>
      </c>
      <c r="E126" s="3">
        <v>3</v>
      </c>
      <c r="F126" s="3">
        <v>46</v>
      </c>
      <c r="G126" s="4">
        <v>184</v>
      </c>
      <c r="H126" s="4">
        <v>155.99</v>
      </c>
      <c r="I126" s="5">
        <v>120856.88129537001</v>
      </c>
      <c r="J126" s="4" t="s">
        <v>1019</v>
      </c>
      <c r="K126" s="4" t="s">
        <v>1019</v>
      </c>
      <c r="L126" s="4">
        <v>37.34388349817479</v>
      </c>
      <c r="M126" s="4">
        <v>28.978737864077672</v>
      </c>
      <c r="N126" s="4">
        <v>2.6859999999999999</v>
      </c>
      <c r="O126" s="4">
        <v>-17.837837837837839</v>
      </c>
      <c r="P126" s="4">
        <v>0</v>
      </c>
      <c r="Q126" s="36">
        <f t="shared" si="21"/>
        <v>93.478260870855223</v>
      </c>
      <c r="R126" t="str">
        <f t="shared" si="22"/>
        <v xml:space="preserve"> </v>
      </c>
      <c r="S126" s="37">
        <f t="shared" si="23"/>
        <v>0.17956279377669782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55</v>
      </c>
      <c r="AD126" s="1" t="str">
        <f t="shared" si="33"/>
        <v xml:space="preserve"> </v>
      </c>
      <c r="AE126">
        <f t="shared" si="44"/>
        <v>9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-219.2811979114307</v>
      </c>
      <c r="AS126">
        <v>17.95627924866978</v>
      </c>
      <c r="AT126" t="e">
        <v>#VALUE!</v>
      </c>
      <c r="AU126">
        <v>219.2811979114307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3</v>
      </c>
      <c r="E127" s="3">
        <v>9</v>
      </c>
      <c r="F127" s="3">
        <v>33</v>
      </c>
      <c r="G127" s="4">
        <v>55</v>
      </c>
      <c r="H127" s="4">
        <v>56.4</v>
      </c>
      <c r="I127" s="5">
        <v>248274.36318239997</v>
      </c>
      <c r="J127" s="4">
        <v>18.353400585746826</v>
      </c>
      <c r="K127" s="4">
        <v>16.671593260419744</v>
      </c>
      <c r="L127" s="4">
        <v>12.582173364871199</v>
      </c>
      <c r="M127" s="4">
        <v>12.01241579218107</v>
      </c>
      <c r="N127" s="4">
        <v>3.073</v>
      </c>
      <c r="O127" s="4">
        <v>16.515151515151512</v>
      </c>
      <c r="P127" s="4">
        <v>2.4148936170212769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2.414893618321277</v>
      </c>
      <c r="AH127" t="str">
        <f t="shared" si="36"/>
        <v xml:space="preserve"> </v>
      </c>
      <c r="AI127">
        <f t="shared" si="46"/>
        <v>153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-4.7629792749286137</v>
      </c>
      <c r="AR127">
        <v>-7.5745479031852581</v>
      </c>
      <c r="AS127">
        <v>-2.4822695035460973</v>
      </c>
      <c r="AT127">
        <v>4.7629792749286137</v>
      </c>
      <c r="AU127">
        <v>7.5745479031852581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13</v>
      </c>
      <c r="D128" s="3">
        <v>1</v>
      </c>
      <c r="E128" s="3">
        <v>13</v>
      </c>
      <c r="F128" s="3">
        <v>27</v>
      </c>
      <c r="G128" s="4">
        <v>82</v>
      </c>
      <c r="H128" s="4">
        <v>78.97</v>
      </c>
      <c r="I128" s="5">
        <v>63899.654704020002</v>
      </c>
      <c r="J128" s="4">
        <v>18.112385321100916</v>
      </c>
      <c r="K128" s="4">
        <v>16.404237640216035</v>
      </c>
      <c r="L128" s="4">
        <v>11.815830183816889</v>
      </c>
      <c r="M128" s="4">
        <v>11.28949245799366</v>
      </c>
      <c r="N128" s="4">
        <v>4.3600000000000003</v>
      </c>
      <c r="O128" s="4">
        <v>11.683168316831694</v>
      </c>
      <c r="P128" s="4">
        <v>1.1725971888058757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-3.3872409175012885</v>
      </c>
      <c r="AR128">
        <v>-1.0224985195094627</v>
      </c>
      <c r="AS128">
        <v>3.8369000886412596</v>
      </c>
      <c r="AT128">
        <v>3.3872409175012885</v>
      </c>
      <c r="AU128">
        <v>1.0224985195094627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217</v>
      </c>
      <c r="H129" s="4">
        <v>213.68</v>
      </c>
      <c r="I129" s="5">
        <v>22344.70264688</v>
      </c>
      <c r="J129" s="4">
        <v>28.64343163538874</v>
      </c>
      <c r="K129" s="4">
        <v>25.698135898977753</v>
      </c>
      <c r="L129" s="4">
        <v>16.59405027768068</v>
      </c>
      <c r="M129" s="4">
        <v>14.946597237738716</v>
      </c>
      <c r="N129" s="4">
        <v>7.46</v>
      </c>
      <c r="O129" s="4">
        <v>9.1525423728813511</v>
      </c>
      <c r="P129" s="4">
        <v>0.95891052040434299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-63.499468164578253</v>
      </c>
      <c r="AR129">
        <v>-41.875127987675633</v>
      </c>
      <c r="AS129">
        <v>1.5537251965555887</v>
      </c>
      <c r="AT129">
        <v>63.499468164578253</v>
      </c>
      <c r="AU129">
        <v>41.875127987675633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3</v>
      </c>
      <c r="D130" s="3">
        <v>5</v>
      </c>
      <c r="E130" s="3">
        <v>10</v>
      </c>
      <c r="F130" s="3">
        <v>18</v>
      </c>
      <c r="G130" s="4">
        <v>14</v>
      </c>
      <c r="H130" s="4">
        <v>12.14</v>
      </c>
      <c r="I130" s="5">
        <v>13238.195495960001</v>
      </c>
      <c r="J130" s="4">
        <v>10</v>
      </c>
      <c r="K130" s="4">
        <v>9.2813455657492359</v>
      </c>
      <c r="L130" s="4">
        <v>5.4433148563283309</v>
      </c>
      <c r="M130" s="4">
        <v>5.459532388685477</v>
      </c>
      <c r="N130" s="4">
        <v>1.214</v>
      </c>
      <c r="O130" s="4">
        <v>6.800000000000006</v>
      </c>
      <c r="P130" s="4">
        <v>8.2372322899505761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0.15321252192308077</v>
      </c>
      <c r="T130" s="37" t="str">
        <f t="shared" si="24"/>
        <v/>
      </c>
      <c r="U130" s="37" t="str">
        <f t="shared" si="25"/>
        <v/>
      </c>
      <c r="V130" s="37">
        <f t="shared" si="26"/>
        <v>-0.42919036292224177</v>
      </c>
      <c r="W130" s="37" t="str">
        <f t="shared" si="27"/>
        <v/>
      </c>
      <c r="X130" s="37">
        <f t="shared" si="28"/>
        <v>-0.53460970709633338</v>
      </c>
      <c r="Y130" t="str">
        <f t="shared" si="41"/>
        <v xml:space="preserve"> </v>
      </c>
      <c r="Z130" s="1">
        <f t="shared" si="30"/>
        <v>49</v>
      </c>
      <c r="AA130" t="str">
        <f t="shared" si="42"/>
        <v xml:space="preserve"> </v>
      </c>
      <c r="AB130" s="1">
        <f t="shared" si="31"/>
        <v>11</v>
      </c>
      <c r="AC130">
        <f t="shared" si="43"/>
        <v>73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8.2372322912805753</v>
      </c>
      <c r="AH130" t="str">
        <f t="shared" si="36"/>
        <v xml:space="preserve"> </v>
      </c>
      <c r="AI130">
        <f t="shared" si="46"/>
        <v>2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310</v>
      </c>
      <c r="AP130" t="s">
        <v>1041</v>
      </c>
      <c r="AQ130">
        <v>42.919036292224177</v>
      </c>
      <c r="AR130">
        <v>53.460970709633337</v>
      </c>
      <c r="AS130">
        <v>15.321252059308076</v>
      </c>
      <c r="AT130">
        <v>-42.919036292224177</v>
      </c>
      <c r="AU130">
        <v>-53.460970709633337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21</v>
      </c>
      <c r="D131" s="3">
        <v>1</v>
      </c>
      <c r="E131" s="3">
        <v>12</v>
      </c>
      <c r="F131" s="3">
        <v>34</v>
      </c>
      <c r="G131" s="4">
        <v>85</v>
      </c>
      <c r="H131" s="4">
        <v>71.34</v>
      </c>
      <c r="I131" s="5">
        <v>41027.582278500005</v>
      </c>
      <c r="J131" s="4">
        <v>16.071187204325298</v>
      </c>
      <c r="K131" s="4">
        <v>14.57107843137255</v>
      </c>
      <c r="L131" s="4">
        <v>9.9128187842866939</v>
      </c>
      <c r="M131" s="4">
        <v>9.1185332069616045</v>
      </c>
      <c r="N131" s="4">
        <v>4.4390000000000001</v>
      </c>
      <c r="O131" s="4">
        <v>-2.1698113207547292</v>
      </c>
      <c r="P131" s="4">
        <v>1.0877488085225679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0.19147743335569933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>
        <f t="shared" si="43"/>
        <v>47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8.2641146449036427</v>
      </c>
      <c r="AR131">
        <v>15.247790008752615</v>
      </c>
      <c r="AS131">
        <v>19.147743201569934</v>
      </c>
      <c r="AT131">
        <v>-8.2641146449036427</v>
      </c>
      <c r="AU131">
        <v>-15.247790008752615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110</v>
      </c>
      <c r="H132" s="4">
        <v>100.11</v>
      </c>
      <c r="I132" s="5">
        <v>13187.073141629999</v>
      </c>
      <c r="J132" s="4">
        <v>16.665556850341268</v>
      </c>
      <c r="K132" s="4">
        <v>15.147526100771675</v>
      </c>
      <c r="L132" s="4">
        <v>13.279227533460803</v>
      </c>
      <c r="M132" s="4">
        <v>11.868478458695089</v>
      </c>
      <c r="N132" s="4">
        <v>6.0070000000000006</v>
      </c>
      <c r="O132" s="4">
        <v>-9.0697674418604635</v>
      </c>
      <c r="P132" s="4">
        <v>1.3984616921386475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4.8713954255795278</v>
      </c>
      <c r="AR132">
        <v>-13.534192940298828</v>
      </c>
      <c r="AS132">
        <v>9.8791329537508688</v>
      </c>
      <c r="AT132">
        <v>-4.8713954255795278</v>
      </c>
      <c r="AU132">
        <v>13.534192940298828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20</v>
      </c>
      <c r="D133" s="3">
        <v>0</v>
      </c>
      <c r="E133" s="3">
        <v>9</v>
      </c>
      <c r="F133" s="3">
        <v>29</v>
      </c>
      <c r="G133" s="4">
        <v>71</v>
      </c>
      <c r="H133" s="4">
        <v>52.63</v>
      </c>
      <c r="I133" s="5">
        <v>68335.064202360008</v>
      </c>
      <c r="J133" s="4">
        <v>7.698946752486834</v>
      </c>
      <c r="K133" s="4">
        <v>7.1820414847161569</v>
      </c>
      <c r="L133" s="4">
        <v>7.8142224999052781</v>
      </c>
      <c r="M133" s="4">
        <v>7.4287436393595332</v>
      </c>
      <c r="N133" s="4">
        <v>6.8360000000000003</v>
      </c>
      <c r="O133" s="4">
        <v>2.3648648648648742</v>
      </c>
      <c r="P133" s="4">
        <v>3.7507125213756414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0.3490404725741364</v>
      </c>
      <c r="T133" s="37" t="str">
        <f t="shared" si="24"/>
        <v/>
      </c>
      <c r="U133" s="37" t="str">
        <f t="shared" si="25"/>
        <v/>
      </c>
      <c r="V133" s="37">
        <f t="shared" si="26"/>
        <v>-0.56053669983320042</v>
      </c>
      <c r="W133" s="37" t="str">
        <f t="shared" si="27"/>
        <v/>
      </c>
      <c r="X133" s="37">
        <f t="shared" si="28"/>
        <v>-0.33190282134471805</v>
      </c>
      <c r="Y133" t="str">
        <f t="shared" si="41"/>
        <v xml:space="preserve"> </v>
      </c>
      <c r="Z133" s="1">
        <f t="shared" si="30"/>
        <v>10</v>
      </c>
      <c r="AA133" t="str">
        <f t="shared" si="42"/>
        <v xml:space="preserve"> </v>
      </c>
      <c r="AB133" s="1">
        <f t="shared" si="31"/>
        <v>63</v>
      </c>
      <c r="AC133">
        <f t="shared" si="43"/>
        <v>10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3.7507125227356415</v>
      </c>
      <c r="AH133" t="str">
        <f t="shared" si="36"/>
        <v xml:space="preserve"> </v>
      </c>
      <c r="AI133">
        <f t="shared" si="46"/>
        <v>52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56.053669983320042</v>
      </c>
      <c r="AR133">
        <v>33.190282134471808</v>
      </c>
      <c r="AS133">
        <v>34.90404712141364</v>
      </c>
      <c r="AT133">
        <v>-56.053669983320042</v>
      </c>
      <c r="AU133">
        <v>-33.190282134471808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17</v>
      </c>
      <c r="D134" s="3">
        <v>0</v>
      </c>
      <c r="E134" s="3">
        <v>8</v>
      </c>
      <c r="F134" s="3">
        <v>25</v>
      </c>
      <c r="G134" s="4">
        <v>140</v>
      </c>
      <c r="H134" s="4">
        <v>119.86</v>
      </c>
      <c r="I134" s="5">
        <v>228301.85808507999</v>
      </c>
      <c r="J134" s="4">
        <v>16.888826264618853</v>
      </c>
      <c r="K134" s="4">
        <v>13.840646651270207</v>
      </c>
      <c r="L134" s="4">
        <v>6.0164532664980026</v>
      </c>
      <c r="M134" s="4">
        <v>5.065142638882782</v>
      </c>
      <c r="N134" s="4">
        <v>7.0970000000000004</v>
      </c>
      <c r="O134" s="4">
        <v>-32.474646438510909</v>
      </c>
      <c r="P134" s="4">
        <v>3.9487735691640253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0.16802936896552823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-0.48560775522998034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21</v>
      </c>
      <c r="AC134">
        <f t="shared" si="43"/>
        <v>64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>
        <f t="shared" si="35"/>
        <v>3.9487735705340254</v>
      </c>
      <c r="AH134" t="str">
        <f t="shared" si="36"/>
        <v xml:space="preserve"> </v>
      </c>
      <c r="AI134">
        <f t="shared" si="46"/>
        <v>39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3.5969520922360165</v>
      </c>
      <c r="AR134">
        <v>48.560775522998036</v>
      </c>
      <c r="AS134">
        <v>16.802936759552821</v>
      </c>
      <c r="AT134">
        <v>-3.5969520922360165</v>
      </c>
      <c r="AU134">
        <v>-48.560775522998036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34</v>
      </c>
      <c r="D135" s="3">
        <v>0</v>
      </c>
      <c r="E135" s="3">
        <v>4</v>
      </c>
      <c r="F135" s="3">
        <v>38</v>
      </c>
      <c r="G135" s="4">
        <v>150</v>
      </c>
      <c r="H135" s="4">
        <v>116.96</v>
      </c>
      <c r="I135" s="5">
        <v>23461.768160479998</v>
      </c>
      <c r="J135" s="4">
        <v>27.250698974836904</v>
      </c>
      <c r="K135" s="4">
        <v>17.258373911760366</v>
      </c>
      <c r="L135" s="4">
        <v>8.3839220263127441</v>
      </c>
      <c r="M135" s="4">
        <v>6.5447421505380898</v>
      </c>
      <c r="N135" s="4">
        <v>4.2919999999999998</v>
      </c>
      <c r="O135" s="4">
        <v>-18.599999999999994</v>
      </c>
      <c r="P135" s="4">
        <v>0.4274965800273598</v>
      </c>
      <c r="Q135" s="36">
        <f t="shared" si="21"/>
        <v>89.473684211906317</v>
      </c>
      <c r="R135" t="str">
        <f t="shared" si="22"/>
        <v xml:space="preserve"> </v>
      </c>
      <c r="S135" s="37">
        <f t="shared" si="23"/>
        <v>0.28248974146207939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 t="str">
        <f t="shared" si="31"/>
        <v xml:space="preserve"> </v>
      </c>
      <c r="AC135">
        <f t="shared" si="43"/>
        <v>21</v>
      </c>
      <c r="AD135" s="1" t="str">
        <f t="shared" si="33"/>
        <v xml:space="preserve"> </v>
      </c>
      <c r="AE135">
        <f t="shared" si="44"/>
        <v>17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249</v>
      </c>
      <c r="AP135" t="s">
        <v>1079</v>
      </c>
      <c r="AQ135">
        <v>-55.549615919418912</v>
      </c>
      <c r="AR135">
        <v>28.319488574668618</v>
      </c>
      <c r="AS135">
        <v>28.248974008207938</v>
      </c>
      <c r="AT135">
        <v>55.549615919418912</v>
      </c>
      <c r="AU135">
        <v>-28.319488574668618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6</v>
      </c>
      <c r="D136" s="3">
        <v>1</v>
      </c>
      <c r="E136" s="3">
        <v>12</v>
      </c>
      <c r="F136" s="3">
        <v>19</v>
      </c>
      <c r="G136" s="4">
        <v>79</v>
      </c>
      <c r="H136" s="4">
        <v>74.92</v>
      </c>
      <c r="I136" s="5">
        <v>59890.919811879998</v>
      </c>
      <c r="J136" s="4">
        <v>17.816884661117719</v>
      </c>
      <c r="K136" s="4">
        <v>16.969422423556058</v>
      </c>
      <c r="L136" s="4">
        <v>11.700143997797822</v>
      </c>
      <c r="M136" s="4">
        <v>10.800370659819135</v>
      </c>
      <c r="N136" s="4">
        <v>4.2050000000000001</v>
      </c>
      <c r="O136" s="4">
        <v>-0.87719298245612176</v>
      </c>
      <c r="P136" s="4">
        <v>4.8825413774693009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4.8825413788593011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19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-1.7004946726888237</v>
      </c>
      <c r="AR136">
        <v>-3.3409528382510878E-2</v>
      </c>
      <c r="AS136">
        <v>5.4458088627869605</v>
      </c>
      <c r="AT136">
        <v>1.7004946726888237</v>
      </c>
      <c r="AU136">
        <v>3.3409528382510878E-2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16</v>
      </c>
      <c r="D137" s="3">
        <v>0</v>
      </c>
      <c r="E137" s="3">
        <v>6</v>
      </c>
      <c r="F137" s="3">
        <v>22</v>
      </c>
      <c r="G137" s="4">
        <v>66.5</v>
      </c>
      <c r="H137" s="4">
        <v>58.17</v>
      </c>
      <c r="I137" s="5">
        <v>38101.145067090001</v>
      </c>
      <c r="J137" s="4">
        <v>8.6989681471511879</v>
      </c>
      <c r="K137" s="4">
        <v>8.0802889290179198</v>
      </c>
      <c r="L137" s="4">
        <v>6.1318399112483037</v>
      </c>
      <c r="M137" s="4">
        <v>5.955835748381868</v>
      </c>
      <c r="N137" s="4">
        <v>6.6870000000000003</v>
      </c>
      <c r="O137" s="4">
        <v>22.316384180790962</v>
      </c>
      <c r="P137" s="4">
        <v>2.5150421179302045</v>
      </c>
      <c r="Q137" s="36">
        <f t="shared" si="50"/>
        <v>72.72727272867273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>
        <f t="shared" si="55"/>
        <v>-0.50345451489736515</v>
      </c>
      <c r="W137" s="37" t="str">
        <f t="shared" si="56"/>
        <v/>
      </c>
      <c r="X137" s="37">
        <f t="shared" si="57"/>
        <v>-0.47574247537480474</v>
      </c>
      <c r="Y137" t="str">
        <f t="shared" si="41"/>
        <v xml:space="preserve"> </v>
      </c>
      <c r="Z137" s="1">
        <f t="shared" si="58"/>
        <v>23</v>
      </c>
      <c r="AA137" t="str">
        <f t="shared" si="42"/>
        <v xml:space="preserve"> </v>
      </c>
      <c r="AB137" s="1">
        <f t="shared" si="59"/>
        <v>23</v>
      </c>
      <c r="AC137" t="str">
        <f t="shared" si="43"/>
        <v xml:space="preserve"> </v>
      </c>
      <c r="AD137" s="1" t="str">
        <f t="shared" si="60"/>
        <v xml:space="preserve"> </v>
      </c>
      <c r="AE137">
        <f t="shared" si="44"/>
        <v>63</v>
      </c>
      <c r="AF137" t="str">
        <f t="shared" si="45"/>
        <v xml:space="preserve"> </v>
      </c>
      <c r="AG137">
        <f t="shared" si="61"/>
        <v>2.5150421193302046</v>
      </c>
      <c r="AH137" t="str">
        <f t="shared" si="62"/>
        <v xml:space="preserve"> </v>
      </c>
      <c r="AI137">
        <f t="shared" si="46"/>
        <v>144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50.345451489736512</v>
      </c>
      <c r="AR137">
        <v>47.574247537480474</v>
      </c>
      <c r="AS137">
        <v>14.32009626955475</v>
      </c>
      <c r="AT137">
        <v>-50.345451489736512</v>
      </c>
      <c r="AU137">
        <v>-47.574247537480474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15</v>
      </c>
      <c r="D138" s="3">
        <v>0</v>
      </c>
      <c r="E138" s="3">
        <v>9</v>
      </c>
      <c r="F138" s="3">
        <v>24</v>
      </c>
      <c r="G138" s="4">
        <v>175</v>
      </c>
      <c r="H138" s="4">
        <v>169.05</v>
      </c>
      <c r="I138" s="5">
        <v>53841.322286850002</v>
      </c>
      <c r="J138" s="4">
        <v>15.115343347639485</v>
      </c>
      <c r="K138" s="4">
        <v>13.350971410519666</v>
      </c>
      <c r="L138" s="4">
        <v>11.04149553185356</v>
      </c>
      <c r="M138" s="4">
        <v>10.134619010870283</v>
      </c>
      <c r="N138" s="4">
        <v>11.184000000000001</v>
      </c>
      <c r="O138" s="4">
        <v>15.031847133757962</v>
      </c>
      <c r="P138" s="4">
        <v>1.834368530020704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13.720163494281989</v>
      </c>
      <c r="AR138">
        <v>5.5978760131838445</v>
      </c>
      <c r="AS138">
        <v>3.5196687370600444</v>
      </c>
      <c r="AT138">
        <v>-13.720163494281989</v>
      </c>
      <c r="AU138">
        <v>-5.5978760131838445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14</v>
      </c>
      <c r="D139" s="3">
        <v>0</v>
      </c>
      <c r="E139" s="3">
        <v>8</v>
      </c>
      <c r="F139" s="3">
        <v>22</v>
      </c>
      <c r="G139" s="4">
        <v>81</v>
      </c>
      <c r="H139" s="4">
        <v>77.150000000000006</v>
      </c>
      <c r="I139" s="5">
        <v>25169.225053750004</v>
      </c>
      <c r="J139" s="4">
        <v>8.9688444547779582</v>
      </c>
      <c r="K139" s="4">
        <v>8.1987247608926683</v>
      </c>
      <c r="L139" s="4" t="s">
        <v>1019</v>
      </c>
      <c r="M139" s="4" t="s">
        <v>1019</v>
      </c>
      <c r="N139" s="4">
        <v>8.6020000000000003</v>
      </c>
      <c r="O139" s="4">
        <v>11.648351648351646</v>
      </c>
      <c r="P139" s="4">
        <v>2.1399870382372002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-0.48804971517613294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>
        <f t="shared" si="58"/>
        <v>28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2.1399870396572003</v>
      </c>
      <c r="AH139" t="str">
        <f t="shared" si="62"/>
        <v xml:space="preserve"> </v>
      </c>
      <c r="AI139">
        <f t="shared" si="46"/>
        <v>173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48.804971517613296</v>
      </c>
      <c r="AR139" t="e">
        <v>#VALUE!</v>
      </c>
      <c r="AS139">
        <v>4.990278677900184</v>
      </c>
      <c r="AT139">
        <v>-48.804971517613296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20</v>
      </c>
      <c r="D140" s="3">
        <v>2</v>
      </c>
      <c r="E140" s="3">
        <v>8</v>
      </c>
      <c r="F140" s="3">
        <v>30</v>
      </c>
      <c r="G140" s="4">
        <v>124</v>
      </c>
      <c r="H140" s="4">
        <v>123.55</v>
      </c>
      <c r="I140" s="5">
        <v>32021.462779950001</v>
      </c>
      <c r="J140" s="4">
        <v>20.492619008127384</v>
      </c>
      <c r="K140" s="4">
        <v>19.13723667905824</v>
      </c>
      <c r="L140" s="4">
        <v>13.339718566221478</v>
      </c>
      <c r="M140" s="4">
        <v>12.694411635404455</v>
      </c>
      <c r="N140" s="4">
        <v>6.4560000000000004</v>
      </c>
      <c r="O140" s="4">
        <v>2.7553633062294214</v>
      </c>
      <c r="P140" s="4">
        <v>0.9372723593686767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-16.973844188019616</v>
      </c>
      <c r="AR140">
        <v>-14.051376682146998</v>
      </c>
      <c r="AS140">
        <v>0.36422501011736941</v>
      </c>
      <c r="AT140">
        <v>16.973844188019616</v>
      </c>
      <c r="AU140">
        <v>14.051376682146998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9</v>
      </c>
      <c r="D141" s="3">
        <v>2</v>
      </c>
      <c r="E141" s="3">
        <v>11</v>
      </c>
      <c r="F141" s="3">
        <v>22</v>
      </c>
      <c r="G141" s="4">
        <v>96</v>
      </c>
      <c r="H141" s="4">
        <v>85.75</v>
      </c>
      <c r="I141" s="5">
        <v>11540.2444325</v>
      </c>
      <c r="J141" s="4">
        <v>13.296635137230579</v>
      </c>
      <c r="K141" s="4">
        <v>12.684911242603551</v>
      </c>
      <c r="L141" s="4">
        <v>9.9331784500889828</v>
      </c>
      <c r="M141" s="4">
        <v>9.3946740897428356</v>
      </c>
      <c r="N141" s="4">
        <v>6.4489999999999998</v>
      </c>
      <c r="O141" s="4">
        <v>-10.263157894736837</v>
      </c>
      <c r="P141" s="4">
        <v>2.4419825072886296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2.4419825087286298</v>
      </c>
      <c r="AH141" t="str">
        <f t="shared" si="62"/>
        <v xml:space="preserve"> </v>
      </c>
      <c r="AI141">
        <f t="shared" si="46"/>
        <v>150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24.101525229620446</v>
      </c>
      <c r="AR141">
        <v>15.0737197761602</v>
      </c>
      <c r="AS141">
        <v>11.953352769679304</v>
      </c>
      <c r="AT141">
        <v>-24.101525229620446</v>
      </c>
      <c r="AU141">
        <v>-15.0737197761602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11</v>
      </c>
      <c r="D142" s="3">
        <v>0</v>
      </c>
      <c r="E142" s="3">
        <v>10</v>
      </c>
      <c r="F142" s="3">
        <v>21</v>
      </c>
      <c r="G142" s="4">
        <v>47</v>
      </c>
      <c r="H142" s="4">
        <v>46.42</v>
      </c>
      <c r="I142" s="5">
        <v>17334.3012304</v>
      </c>
      <c r="J142" s="4">
        <v>11.713348473378753</v>
      </c>
      <c r="K142" s="4">
        <v>10.545206724216266</v>
      </c>
      <c r="L142" s="4">
        <v>9.2549684293643253</v>
      </c>
      <c r="M142" s="4">
        <v>8.3276406889304582</v>
      </c>
      <c r="N142" s="4">
        <v>3.9630000000000001</v>
      </c>
      <c r="O142" s="4">
        <v>-14.947192270653423</v>
      </c>
      <c r="P142" s="4">
        <v>1.2903920723825937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-0.331390780894536</v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>
        <f t="shared" si="58"/>
        <v>81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33.139078089453598</v>
      </c>
      <c r="AR142">
        <v>20.87225189355738</v>
      </c>
      <c r="AS142">
        <v>1.2494614390349046</v>
      </c>
      <c r="AT142">
        <v>-33.139078089453598</v>
      </c>
      <c r="AU142">
        <v>-20.87225189355738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0</v>
      </c>
      <c r="E143" s="3">
        <v>1</v>
      </c>
      <c r="F143" s="3">
        <v>17</v>
      </c>
      <c r="G143" s="4">
        <v>139.5</v>
      </c>
      <c r="H143" s="4">
        <v>126.77</v>
      </c>
      <c r="I143" s="5">
        <v>90758.908683729984</v>
      </c>
      <c r="J143" s="4">
        <v>26.520920502092046</v>
      </c>
      <c r="K143" s="4">
        <v>23.243491015768242</v>
      </c>
      <c r="L143" s="4">
        <v>19.564331276087973</v>
      </c>
      <c r="M143" s="4">
        <v>16.477204185281273</v>
      </c>
      <c r="N143" s="4">
        <v>4.78</v>
      </c>
      <c r="O143" s="4">
        <v>2.0000000000000115</v>
      </c>
      <c r="P143" s="4">
        <v>0.53482685177881217</v>
      </c>
      <c r="Q143" s="36">
        <f t="shared" si="50"/>
        <v>94.117647060283531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6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-51.383970067672394</v>
      </c>
      <c r="AR143">
        <v>-67.270314199398712</v>
      </c>
      <c r="AS143">
        <v>10.041807998737884</v>
      </c>
      <c r="AT143">
        <v>51.383970067672394</v>
      </c>
      <c r="AU143">
        <v>67.270314199398712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21</v>
      </c>
      <c r="D144" s="3">
        <v>1</v>
      </c>
      <c r="E144" s="3">
        <v>9</v>
      </c>
      <c r="F144" s="3">
        <v>31</v>
      </c>
      <c r="G144" s="4">
        <v>133.5</v>
      </c>
      <c r="H144" s="4">
        <v>132.44999999999999</v>
      </c>
      <c r="I144" s="5">
        <v>238094.95416509997</v>
      </c>
      <c r="J144" s="4">
        <v>20.037821482602116</v>
      </c>
      <c r="K144" s="4">
        <v>20.15368228849665</v>
      </c>
      <c r="L144" s="4">
        <v>14.812829156915349</v>
      </c>
      <c r="M144" s="4">
        <v>14.60559544126769</v>
      </c>
      <c r="N144" s="4">
        <v>6.61</v>
      </c>
      <c r="O144" s="4">
        <v>-16.304347826086961</v>
      </c>
      <c r="P144" s="4">
        <v>1.3272933182332958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-14.377816083130202</v>
      </c>
      <c r="AR144">
        <v>-26.646116971430047</v>
      </c>
      <c r="AS144">
        <v>0.79275198187995777</v>
      </c>
      <c r="AT144">
        <v>14.377816083130202</v>
      </c>
      <c r="AU144">
        <v>26.646116971430047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12</v>
      </c>
      <c r="D145" s="3">
        <v>1</v>
      </c>
      <c r="E145" s="3">
        <v>13</v>
      </c>
      <c r="F145" s="3">
        <v>26</v>
      </c>
      <c r="G145" s="4">
        <v>35</v>
      </c>
      <c r="H145" s="4">
        <v>30.13</v>
      </c>
      <c r="I145" s="5">
        <v>20873.205988725673</v>
      </c>
      <c r="J145" s="4">
        <v>8.4256152125279637</v>
      </c>
      <c r="K145" s="4">
        <v>7.6278481012658226</v>
      </c>
      <c r="L145" s="4">
        <v>8.3633278688559685</v>
      </c>
      <c r="M145" s="4">
        <v>8.171567496398298</v>
      </c>
      <c r="N145" s="4">
        <v>3.5760000000000001</v>
      </c>
      <c r="O145" s="4">
        <v>396.875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0.16163292547601726</v>
      </c>
      <c r="T145" s="37" t="str">
        <f t="shared" si="53"/>
        <v/>
      </c>
      <c r="U145" s="37" t="str">
        <f t="shared" si="54"/>
        <v/>
      </c>
      <c r="V145" s="37">
        <f t="shared" si="55"/>
        <v>-0.51905776383800739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19</v>
      </c>
      <c r="AA145" t="str">
        <f t="shared" si="42"/>
        <v xml:space="preserve"> </v>
      </c>
      <c r="AB145" s="1" t="str">
        <f t="shared" si="59"/>
        <v xml:space="preserve"> </v>
      </c>
      <c r="AC145">
        <f t="shared" si="43"/>
        <v>67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639</v>
      </c>
      <c r="AP145" t="s">
        <v>1041</v>
      </c>
      <c r="AQ145">
        <v>51.905776383800742</v>
      </c>
      <c r="AR145">
        <v>28.495563654355948</v>
      </c>
      <c r="AS145">
        <v>16.163292399601726</v>
      </c>
      <c r="AT145">
        <v>-51.905776383800742</v>
      </c>
      <c r="AU145">
        <v>-28.495563654355948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0</v>
      </c>
      <c r="D146" s="3">
        <v>0</v>
      </c>
      <c r="E146" s="3">
        <v>4</v>
      </c>
      <c r="F146" s="3">
        <v>4</v>
      </c>
      <c r="G146" s="4">
        <v>29.5</v>
      </c>
      <c r="H146" s="4">
        <v>28.03</v>
      </c>
      <c r="I146" s="5">
        <v>20873.205988725673</v>
      </c>
      <c r="J146" s="4">
        <v>7.8383668903803132</v>
      </c>
      <c r="K146" s="4">
        <v>7.0962025316455692</v>
      </c>
      <c r="L146" s="4">
        <v>8.3633278688559685</v>
      </c>
      <c r="M146" s="4">
        <v>8.171567496398298</v>
      </c>
      <c r="N146" s="4">
        <v>3.5760000000000001</v>
      </c>
      <c r="O146" s="4">
        <v>396.875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>
        <f t="shared" si="55"/>
        <v>-0.55257846400196975</v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>
        <f t="shared" si="58"/>
        <v>12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700</v>
      </c>
      <c r="AP146" t="s">
        <v>1041</v>
      </c>
      <c r="AQ146">
        <v>55.257846400196975</v>
      </c>
      <c r="AR146">
        <v>28.495563654355948</v>
      </c>
      <c r="AS146">
        <v>5.2443810203353536</v>
      </c>
      <c r="AT146">
        <v>-55.257846400196975</v>
      </c>
      <c r="AU146">
        <v>-28.495563654355948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10</v>
      </c>
      <c r="D147" s="3">
        <v>4</v>
      </c>
      <c r="E147" s="3">
        <v>10</v>
      </c>
      <c r="F147" s="3">
        <v>24</v>
      </c>
      <c r="G147" s="4">
        <v>33.5</v>
      </c>
      <c r="H147" s="4">
        <v>34.89</v>
      </c>
      <c r="I147" s="5">
        <v>16324.799051279999</v>
      </c>
      <c r="J147" s="4">
        <v>14.641208560637851</v>
      </c>
      <c r="K147" s="4">
        <v>20.706231454005934</v>
      </c>
      <c r="L147" s="4">
        <v>12.551108440892154</v>
      </c>
      <c r="M147" s="4">
        <v>14.612509105698804</v>
      </c>
      <c r="N147" s="4">
        <v>2.383</v>
      </c>
      <c r="O147" s="4">
        <v>-6.5316377543582869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16.426570551225407</v>
      </c>
      <c r="AR147">
        <v>-7.3089502949037932</v>
      </c>
      <c r="AS147">
        <v>-3.9839495557466353</v>
      </c>
      <c r="AT147">
        <v>-16.426570551225407</v>
      </c>
      <c r="AU147">
        <v>7.3089502949037932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10</v>
      </c>
      <c r="F148" s="3">
        <v>24</v>
      </c>
      <c r="G148" s="4">
        <v>125</v>
      </c>
      <c r="H148" s="4">
        <v>120.45</v>
      </c>
      <c r="I148" s="5">
        <v>26348.71585995</v>
      </c>
      <c r="J148" s="4" t="s">
        <v>1019</v>
      </c>
      <c r="K148" s="4" t="s">
        <v>1019</v>
      </c>
      <c r="L148" s="4">
        <v>20.713986924686193</v>
      </c>
      <c r="M148" s="4">
        <v>19.150932302025144</v>
      </c>
      <c r="N148" s="4">
        <v>1.18</v>
      </c>
      <c r="O148" s="4">
        <v>10.405851911627153</v>
      </c>
      <c r="P148" s="4">
        <v>3.5732669157326695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3.5732669172426696</v>
      </c>
      <c r="AH148" t="str">
        <f t="shared" si="62"/>
        <v xml:space="preserve"> </v>
      </c>
      <c r="AI148">
        <f t="shared" si="46"/>
        <v>64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-77.099592739431188</v>
      </c>
      <c r="AS148">
        <v>3.7775010377750107</v>
      </c>
      <c r="AT148" t="e">
        <v>#VALUE!</v>
      </c>
      <c r="AU148">
        <v>77.099592739431188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1</v>
      </c>
      <c r="E149" s="3">
        <v>9</v>
      </c>
      <c r="F149" s="3">
        <v>27</v>
      </c>
      <c r="G149" s="4">
        <v>111</v>
      </c>
      <c r="H149" s="4">
        <v>108.67</v>
      </c>
      <c r="I149" s="5">
        <v>25885.666823170002</v>
      </c>
      <c r="J149" s="4">
        <v>19.779759737895887</v>
      </c>
      <c r="K149" s="4">
        <v>20.09430473372781</v>
      </c>
      <c r="L149" s="4">
        <v>12.05213914366146</v>
      </c>
      <c r="M149" s="4">
        <v>12.1275340597621</v>
      </c>
      <c r="N149" s="4">
        <v>5.4080000000000004</v>
      </c>
      <c r="O149" s="4">
        <v>-3.5294117647058671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-12.904774774736062</v>
      </c>
      <c r="AR149">
        <v>-3.0428831369814668</v>
      </c>
      <c r="AS149">
        <v>2.1441060090181319</v>
      </c>
      <c r="AT149">
        <v>12.904774774736062</v>
      </c>
      <c r="AU149">
        <v>3.0428831369814668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8</v>
      </c>
      <c r="D150" s="3">
        <v>0</v>
      </c>
      <c r="E150" s="3">
        <v>12</v>
      </c>
      <c r="F150" s="3">
        <v>20</v>
      </c>
      <c r="G150" s="4">
        <v>99</v>
      </c>
      <c r="H150" s="4">
        <v>97.78</v>
      </c>
      <c r="I150" s="5">
        <v>14210.312349860002</v>
      </c>
      <c r="J150" s="4">
        <v>16.969802152030542</v>
      </c>
      <c r="K150" s="4">
        <v>15.684953480911133</v>
      </c>
      <c r="L150" s="4">
        <v>12.711851045819191</v>
      </c>
      <c r="M150" s="4">
        <v>11.892049852198143</v>
      </c>
      <c r="N150" s="4">
        <v>5.7620000000000005</v>
      </c>
      <c r="O150" s="4">
        <v>17.538461538461537</v>
      </c>
      <c r="P150" s="4">
        <v>2.0290447944364902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2.0290447959664903</v>
      </c>
      <c r="AH150" t="str">
        <f t="shared" si="62"/>
        <v xml:space="preserve"> </v>
      </c>
      <c r="AI150">
        <f t="shared" si="46"/>
        <v>185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3.1347339231808546</v>
      </c>
      <c r="AR150">
        <v>-8.6832608017105137</v>
      </c>
      <c r="AS150">
        <v>1.2476989159337259</v>
      </c>
      <c r="AT150">
        <v>-3.1347339231808546</v>
      </c>
      <c r="AU150">
        <v>8.6832608017105137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6</v>
      </c>
      <c r="F151" s="3">
        <v>17</v>
      </c>
      <c r="G151" s="4">
        <v>31.5</v>
      </c>
      <c r="H151" s="4">
        <v>30.13</v>
      </c>
      <c r="I151" s="5">
        <v>10824.009487219999</v>
      </c>
      <c r="J151" s="4" t="s">
        <v>1019</v>
      </c>
      <c r="K151" s="4" t="s">
        <v>1019</v>
      </c>
      <c r="L151" s="4">
        <v>23.323133799233005</v>
      </c>
      <c r="M151" s="4">
        <v>21.79028405464474</v>
      </c>
      <c r="N151" s="4">
        <v>0.46</v>
      </c>
      <c r="O151" s="4">
        <v>-60.484070140775493</v>
      </c>
      <c r="P151" s="4">
        <v>2.8675738466644543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2.8675738482044544</v>
      </c>
      <c r="AH151" t="str">
        <f t="shared" si="62"/>
        <v xml:space="preserve"> </v>
      </c>
      <c r="AI151">
        <f t="shared" si="46"/>
        <v>108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-60.484070139235492</v>
      </c>
      <c r="AM151" t="str">
        <f t="shared" si="48"/>
        <v xml:space="preserve"> </v>
      </c>
      <c r="AN151">
        <f t="shared" si="49"/>
        <v>6</v>
      </c>
      <c r="AO151" t="s">
        <v>662</v>
      </c>
      <c r="AP151" t="s">
        <v>1034</v>
      </c>
      <c r="AQ151" t="e">
        <v>#VALUE!</v>
      </c>
      <c r="AR151">
        <v>-99.407169284674197</v>
      </c>
      <c r="AS151">
        <v>4.5469631596415594</v>
      </c>
      <c r="AT151" t="e">
        <v>#VALUE!</v>
      </c>
      <c r="AU151">
        <v>99.407169284674197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15</v>
      </c>
      <c r="D152" s="3">
        <v>1</v>
      </c>
      <c r="E152" s="3">
        <v>9</v>
      </c>
      <c r="F152" s="3">
        <v>25</v>
      </c>
      <c r="G152" s="4">
        <v>129</v>
      </c>
      <c r="H152" s="4">
        <v>116.87</v>
      </c>
      <c r="I152" s="5">
        <v>14372.18197974</v>
      </c>
      <c r="J152" s="4">
        <v>20.188288132665402</v>
      </c>
      <c r="K152" s="4">
        <v>18.071748878923767</v>
      </c>
      <c r="L152" s="4">
        <v>12.495496043467286</v>
      </c>
      <c r="M152" s="4">
        <v>11.45950956201998</v>
      </c>
      <c r="N152" s="4">
        <v>5.7889999999999997</v>
      </c>
      <c r="O152" s="4">
        <v>24.028776978417273</v>
      </c>
      <c r="P152" s="4">
        <v>2.5669547360314877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2.5669547375814878</v>
      </c>
      <c r="AH152" t="str">
        <f t="shared" si="62"/>
        <v xml:space="preserve"> </v>
      </c>
      <c r="AI152">
        <f t="shared" si="46"/>
        <v>139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-15.236694222279512</v>
      </c>
      <c r="AR152">
        <v>-6.8334777086258569</v>
      </c>
      <c r="AS152">
        <v>10.379053649353986</v>
      </c>
      <c r="AT152">
        <v>15.236694222279512</v>
      </c>
      <c r="AU152">
        <v>6.8334777086258569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3</v>
      </c>
      <c r="E153" s="3">
        <v>9</v>
      </c>
      <c r="F153" s="3">
        <v>16</v>
      </c>
      <c r="G153" s="4">
        <v>124</v>
      </c>
      <c r="H153" s="4">
        <v>123.21</v>
      </c>
      <c r="I153" s="5">
        <v>22573.855095119998</v>
      </c>
      <c r="J153" s="4">
        <v>19.805497508439156</v>
      </c>
      <c r="K153" s="4">
        <v>18.739163498098858</v>
      </c>
      <c r="L153" s="4">
        <v>12.403517453969842</v>
      </c>
      <c r="M153" s="4">
        <v>11.437306599062765</v>
      </c>
      <c r="N153" s="4">
        <v>6.2210000000000001</v>
      </c>
      <c r="O153" s="4">
        <v>3.4031413612565538</v>
      </c>
      <c r="P153" s="4">
        <v>3.0646863079295517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3.0646863094895518</v>
      </c>
      <c r="AH153" t="str">
        <f t="shared" si="62"/>
        <v xml:space="preserve"> </v>
      </c>
      <c r="AI153">
        <f t="shared" si="46"/>
        <v>94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-13.051688449365994</v>
      </c>
      <c r="AR153">
        <v>-6.0470829503414647</v>
      </c>
      <c r="AS153">
        <v>0.641181722262818</v>
      </c>
      <c r="AT153">
        <v>13.051688449365994</v>
      </c>
      <c r="AU153">
        <v>6.0470829503414647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5</v>
      </c>
      <c r="D154" s="3">
        <v>1</v>
      </c>
      <c r="E154" s="3">
        <v>14</v>
      </c>
      <c r="F154" s="3">
        <v>20</v>
      </c>
      <c r="G154" s="4">
        <v>92</v>
      </c>
      <c r="H154" s="4">
        <v>89.14</v>
      </c>
      <c r="I154" s="5">
        <v>64862.324059579994</v>
      </c>
      <c r="J154" s="4">
        <v>18.037231889923106</v>
      </c>
      <c r="K154" s="4">
        <v>17.089723926380369</v>
      </c>
      <c r="L154" s="4">
        <v>11.907259530691208</v>
      </c>
      <c r="M154" s="4">
        <v>11.194228441750074</v>
      </c>
      <c r="N154" s="4">
        <v>4.9420000000000002</v>
      </c>
      <c r="O154" s="4">
        <v>-4.5312500000000044</v>
      </c>
      <c r="P154" s="4">
        <v>4.2528606686111727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4.2528606701811729</v>
      </c>
      <c r="AH154" t="str">
        <f t="shared" si="62"/>
        <v xml:space="preserve"> </v>
      </c>
      <c r="AI154">
        <f t="shared" si="46"/>
        <v>31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-2.9582578897437539</v>
      </c>
      <c r="AR154">
        <v>-1.8041973858236471</v>
      </c>
      <c r="AS154">
        <v>3.2084361678258899</v>
      </c>
      <c r="AT154">
        <v>2.9582578897437539</v>
      </c>
      <c r="AU154">
        <v>1.8041973858236471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52.23</v>
      </c>
      <c r="I155" s="5">
        <v>8691.0720000000001</v>
      </c>
      <c r="J155" s="4">
        <v>11.760864670119343</v>
      </c>
      <c r="K155" s="4">
        <v>9.7589686098654695</v>
      </c>
      <c r="L155" s="4">
        <v>9.0293783352337513</v>
      </c>
      <c r="M155" s="4">
        <v>8.6942960035133954</v>
      </c>
      <c r="N155" s="4">
        <v>4.4409999999999998</v>
      </c>
      <c r="O155" s="4">
        <v>-11.333333333333332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0.3019337561271952</v>
      </c>
      <c r="T155" s="37" t="str">
        <f t="shared" si="53"/>
        <v/>
      </c>
      <c r="U155" s="37" t="str">
        <f t="shared" si="54"/>
        <v/>
      </c>
      <c r="V155" s="37">
        <f t="shared" si="55"/>
        <v>-0.32867851059285491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>
        <f t="shared" si="58"/>
        <v>85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19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32.867851059285492</v>
      </c>
      <c r="AR155">
        <v>22.800992794178566</v>
      </c>
      <c r="AS155">
        <v>30.193375454719519</v>
      </c>
      <c r="AT155">
        <v>-32.867851059285492</v>
      </c>
      <c r="AU155">
        <v>-22.800992794178566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18</v>
      </c>
      <c r="D156" s="3">
        <v>0</v>
      </c>
      <c r="E156" s="3">
        <v>16</v>
      </c>
      <c r="F156" s="3">
        <v>34</v>
      </c>
      <c r="G156" s="4">
        <v>37.5</v>
      </c>
      <c r="H156" s="4">
        <v>33.549999999999997</v>
      </c>
      <c r="I156" s="5">
        <v>14704.964999999998</v>
      </c>
      <c r="J156" s="4">
        <v>19.149543378995432</v>
      </c>
      <c r="K156" s="4">
        <v>13.074824629773968</v>
      </c>
      <c r="L156" s="4">
        <v>5.7135049873436756</v>
      </c>
      <c r="M156" s="4">
        <v>5.448520967793975</v>
      </c>
      <c r="N156" s="4">
        <v>1.752</v>
      </c>
      <c r="O156" s="4">
        <v>40.500000000000007</v>
      </c>
      <c r="P156" s="4">
        <v>1.0223546944858422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-0.51150910249567849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15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-9.3074390636917137</v>
      </c>
      <c r="AR156">
        <v>51.15091024956785</v>
      </c>
      <c r="AS156">
        <v>11.773472429210141</v>
      </c>
      <c r="AT156">
        <v>9.3074390636917137</v>
      </c>
      <c r="AU156">
        <v>-51.15091024956785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16</v>
      </c>
      <c r="D157" s="3">
        <v>0</v>
      </c>
      <c r="E157" s="3">
        <v>15</v>
      </c>
      <c r="F157" s="3">
        <v>31</v>
      </c>
      <c r="G157" s="4">
        <v>42.5</v>
      </c>
      <c r="H157" s="4">
        <v>39</v>
      </c>
      <c r="I157" s="5">
        <v>87606.235041000007</v>
      </c>
      <c r="J157" s="4">
        <v>19.918283963227783</v>
      </c>
      <c r="K157" s="4">
        <v>17.980636237897649</v>
      </c>
      <c r="L157" s="4">
        <v>13.36089055078825</v>
      </c>
      <c r="M157" s="4">
        <v>12.551000027035064</v>
      </c>
      <c r="N157" s="4">
        <v>1.958</v>
      </c>
      <c r="O157" s="4">
        <v>-56.964285714285722</v>
      </c>
      <c r="P157" s="4">
        <v>3.8615384615384616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3.8615384631384617</v>
      </c>
      <c r="AH157" t="str">
        <f t="shared" si="62"/>
        <v xml:space="preserve"> </v>
      </c>
      <c r="AI157">
        <f t="shared" si="46"/>
        <v>44</v>
      </c>
      <c r="AJ157" t="str">
        <f t="shared" si="47"/>
        <v xml:space="preserve"> </v>
      </c>
      <c r="AK157" t="str">
        <f t="shared" si="63"/>
        <v xml:space="preserve"> </v>
      </c>
      <c r="AL157">
        <f t="shared" si="64"/>
        <v>-56.964285712685722</v>
      </c>
      <c r="AM157" t="str">
        <f t="shared" si="48"/>
        <v xml:space="preserve"> </v>
      </c>
      <c r="AN157">
        <f t="shared" si="49"/>
        <v>4</v>
      </c>
      <c r="AO157" t="s">
        <v>391</v>
      </c>
      <c r="AP157" t="s">
        <v>1022</v>
      </c>
      <c r="AQ157">
        <v>-13.695484402617829</v>
      </c>
      <c r="AR157">
        <v>-14.232392044273755</v>
      </c>
      <c r="AS157">
        <v>8.9743589743589638</v>
      </c>
      <c r="AT157">
        <v>13.695484402617829</v>
      </c>
      <c r="AU157">
        <v>14.232392044273755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6</v>
      </c>
      <c r="F158" s="3">
        <v>19</v>
      </c>
      <c r="G158" s="4">
        <v>84.5</v>
      </c>
      <c r="H158" s="4">
        <v>64.58</v>
      </c>
      <c r="I158" s="5">
        <v>17324.953256459998</v>
      </c>
      <c r="J158" s="4">
        <v>7.8023438443880622</v>
      </c>
      <c r="K158" s="4">
        <v>6.9816216216216214</v>
      </c>
      <c r="L158" s="4">
        <v>4.7114642691125006</v>
      </c>
      <c r="M158" s="4">
        <v>4.4652896829292237</v>
      </c>
      <c r="N158" s="4">
        <v>8.277000000000001</v>
      </c>
      <c r="O158" s="4">
        <v>-8.3333333333333321</v>
      </c>
      <c r="P158" s="4">
        <v>1.1830288014865284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0.30845463152638286</v>
      </c>
      <c r="T158" s="37" t="str">
        <f t="shared" si="53"/>
        <v/>
      </c>
      <c r="U158" s="37" t="str">
        <f t="shared" si="54"/>
        <v/>
      </c>
      <c r="V158" s="37">
        <f t="shared" si="55"/>
        <v>-0.5546346941828969</v>
      </c>
      <c r="W158" s="37" t="str">
        <f t="shared" si="56"/>
        <v/>
      </c>
      <c r="X158" s="37">
        <f t="shared" si="57"/>
        <v>-0.5971811673435985</v>
      </c>
      <c r="Y158" t="str">
        <f t="shared" si="41"/>
        <v xml:space="preserve"> </v>
      </c>
      <c r="Z158" s="1">
        <f t="shared" si="58"/>
        <v>11</v>
      </c>
      <c r="AA158" t="str">
        <f t="shared" si="42"/>
        <v xml:space="preserve"> </v>
      </c>
      <c r="AB158" s="1">
        <f t="shared" si="59"/>
        <v>5</v>
      </c>
      <c r="AC158">
        <f t="shared" si="43"/>
        <v>16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55.463469418289691</v>
      </c>
      <c r="AR158">
        <v>59.718116734359853</v>
      </c>
      <c r="AS158">
        <v>30.845462991638286</v>
      </c>
      <c r="AT158">
        <v>-55.463469418289691</v>
      </c>
      <c r="AU158">
        <v>-59.718116734359853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22</v>
      </c>
      <c r="D159" s="3">
        <v>0</v>
      </c>
      <c r="E159" s="3">
        <v>12</v>
      </c>
      <c r="F159" s="3">
        <v>34</v>
      </c>
      <c r="G159" s="4">
        <v>105</v>
      </c>
      <c r="H159" s="4">
        <v>93.14</v>
      </c>
      <c r="I159" s="5">
        <v>27904.331389800001</v>
      </c>
      <c r="J159" s="4">
        <v>23.833162743091094</v>
      </c>
      <c r="K159" s="4">
        <v>21.005863779882723</v>
      </c>
      <c r="L159" s="4">
        <v>15.457171527475706</v>
      </c>
      <c r="M159" s="4">
        <v>13.654535351333193</v>
      </c>
      <c r="N159" s="4">
        <v>3.9079999999999999</v>
      </c>
      <c r="O159" s="4">
        <v>-26.640624999999996</v>
      </c>
      <c r="P159" s="4" t="s">
        <v>145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-36.041989757989754</v>
      </c>
      <c r="AR159">
        <v>-32.155088847578298</v>
      </c>
      <c r="AS159">
        <v>12.73351943311145</v>
      </c>
      <c r="AT159">
        <v>36.041989757989754</v>
      </c>
      <c r="AU159">
        <v>32.155088847578298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15</v>
      </c>
      <c r="D160" s="3">
        <v>1</v>
      </c>
      <c r="E160" s="3">
        <v>22</v>
      </c>
      <c r="F160" s="3">
        <v>38</v>
      </c>
      <c r="G160" s="4">
        <v>37</v>
      </c>
      <c r="H160" s="4">
        <v>35.979999999999997</v>
      </c>
      <c r="I160" s="5">
        <v>31475.903426799996</v>
      </c>
      <c r="J160" s="4">
        <v>13.536493604213694</v>
      </c>
      <c r="K160" s="4">
        <v>11.765860039241332</v>
      </c>
      <c r="L160" s="4">
        <v>8.7237943450255191</v>
      </c>
      <c r="M160" s="4">
        <v>8.2054314724310515</v>
      </c>
      <c r="N160" s="4">
        <v>2.6579999999999999</v>
      </c>
      <c r="O160" s="4">
        <v>17.547169811320749</v>
      </c>
      <c r="P160" s="4">
        <v>1.5564202334630353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22.732389984733857</v>
      </c>
      <c r="AR160">
        <v>25.413662214620814</v>
      </c>
      <c r="AS160">
        <v>2.8349082823791116</v>
      </c>
      <c r="AT160">
        <v>-22.732389984733857</v>
      </c>
      <c r="AU160">
        <v>-25.413662214620814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9</v>
      </c>
      <c r="D161" s="3">
        <v>1</v>
      </c>
      <c r="E161" s="3">
        <v>14</v>
      </c>
      <c r="F161" s="3">
        <v>24</v>
      </c>
      <c r="G161" s="4">
        <v>175.5</v>
      </c>
      <c r="H161" s="4">
        <v>183.2</v>
      </c>
      <c r="I161" s="5">
        <v>52828.758005599993</v>
      </c>
      <c r="J161" s="4">
        <v>30.993063779394344</v>
      </c>
      <c r="K161" s="4">
        <v>27.569601203912711</v>
      </c>
      <c r="L161" s="4">
        <v>18.201938284698691</v>
      </c>
      <c r="M161" s="4">
        <v>16.777646246313303</v>
      </c>
      <c r="N161" s="4">
        <v>5.9110000000000005</v>
      </c>
      <c r="O161" s="4">
        <v>12.087912087912086</v>
      </c>
      <c r="P161" s="4">
        <v>1.0152838427947599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 t="str">
        <f t="shared" si="57"/>
        <v/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-76.911394878438983</v>
      </c>
      <c r="AR161">
        <v>-55.622182683077767</v>
      </c>
      <c r="AS161">
        <v>-4.2030567685589437</v>
      </c>
      <c r="AT161">
        <v>76.911394878438983</v>
      </c>
      <c r="AU161">
        <v>55.622182683077767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0</v>
      </c>
      <c r="D162" s="3">
        <v>6</v>
      </c>
      <c r="E162" s="3">
        <v>12</v>
      </c>
      <c r="F162" s="3">
        <v>18</v>
      </c>
      <c r="G162" s="4">
        <v>82</v>
      </c>
      <c r="H162" s="4">
        <v>83.61</v>
      </c>
      <c r="I162" s="5">
        <v>27335.999958569999</v>
      </c>
      <c r="J162" s="4">
        <v>19.291647438855559</v>
      </c>
      <c r="K162" s="4">
        <v>18.339548146523359</v>
      </c>
      <c r="L162" s="4">
        <v>11.047323986426649</v>
      </c>
      <c r="M162" s="4">
        <v>10.363723757991645</v>
      </c>
      <c r="N162" s="4">
        <v>4.3340000000000005</v>
      </c>
      <c r="O162" s="4">
        <v>-0.80291970802920576</v>
      </c>
      <c r="P162" s="4">
        <v>3.5390503528286095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3.5390503544786096</v>
      </c>
      <c r="AH162" t="str">
        <f t="shared" si="62"/>
        <v xml:space="preserve"> </v>
      </c>
      <c r="AI162">
        <f t="shared" si="46"/>
        <v>66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-10.118582732052062</v>
      </c>
      <c r="AR162">
        <v>5.5480441321969831</v>
      </c>
      <c r="AS162">
        <v>-1.925606984810424</v>
      </c>
      <c r="AT162">
        <v>10.118582732052062</v>
      </c>
      <c r="AU162">
        <v>-5.5480441321969831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9</v>
      </c>
      <c r="D163" s="3">
        <v>2</v>
      </c>
      <c r="E163" s="3">
        <v>8</v>
      </c>
      <c r="F163" s="3">
        <v>19</v>
      </c>
      <c r="G163" s="4">
        <v>117</v>
      </c>
      <c r="H163" s="4">
        <v>125.7</v>
      </c>
      <c r="I163" s="5">
        <v>15255.578237400001</v>
      </c>
      <c r="J163" s="4">
        <v>22.14977973568282</v>
      </c>
      <c r="K163" s="4">
        <v>20.192771084337348</v>
      </c>
      <c r="L163" s="4">
        <v>15.245592082616179</v>
      </c>
      <c r="M163" s="4">
        <v>13.902592113007652</v>
      </c>
      <c r="N163" s="4">
        <v>5.6749999999999998</v>
      </c>
      <c r="O163" s="4">
        <v>-15.804195804195803</v>
      </c>
      <c r="P163" s="4">
        <v>1.2696897374701672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-26.433077322773933</v>
      </c>
      <c r="AR163">
        <v>-30.346135619361235</v>
      </c>
      <c r="AS163">
        <v>-6.9212410501193311</v>
      </c>
      <c r="AT163">
        <v>26.433077322773933</v>
      </c>
      <c r="AU163">
        <v>30.346135619361235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7</v>
      </c>
      <c r="D164" s="3">
        <v>1</v>
      </c>
      <c r="E164" s="3">
        <v>10</v>
      </c>
      <c r="F164" s="3">
        <v>18</v>
      </c>
      <c r="G164" s="4">
        <v>69.5</v>
      </c>
      <c r="H164" s="4">
        <v>63.09</v>
      </c>
      <c r="I164" s="5">
        <v>20555.428986540002</v>
      </c>
      <c r="J164" s="4">
        <v>14.00443951165372</v>
      </c>
      <c r="K164" s="4">
        <v>13.273721859877972</v>
      </c>
      <c r="L164" s="4">
        <v>8.0002618696906982</v>
      </c>
      <c r="M164" s="4">
        <v>7.4585926783664043</v>
      </c>
      <c r="N164" s="4">
        <v>4.5049999999999999</v>
      </c>
      <c r="O164" s="4">
        <v>7.6249999999999929</v>
      </c>
      <c r="P164" s="4">
        <v>3.892851482009827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-0.315996903887933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67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3.8928514836798271</v>
      </c>
      <c r="AH164" t="str">
        <f t="shared" si="62"/>
        <v xml:space="preserve"> </v>
      </c>
      <c r="AI164">
        <f t="shared" si="46"/>
        <v>41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20.06130964875522</v>
      </c>
      <c r="AR164">
        <v>31.599690388793299</v>
      </c>
      <c r="AS164">
        <v>10.160088762085895</v>
      </c>
      <c r="AT164">
        <v>-20.06130964875522</v>
      </c>
      <c r="AU164">
        <v>-31.599690388793299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1</v>
      </c>
      <c r="E165" s="3">
        <v>8</v>
      </c>
      <c r="F165" s="3">
        <v>30</v>
      </c>
      <c r="G165" s="4">
        <v>170</v>
      </c>
      <c r="H165" s="4">
        <v>170.33</v>
      </c>
      <c r="I165" s="5">
        <v>61516.810498630002</v>
      </c>
      <c r="J165" s="4">
        <v>33.682024915958081</v>
      </c>
      <c r="K165" s="4">
        <v>30.340220876380481</v>
      </c>
      <c r="L165" s="4">
        <v>20.552301648520853</v>
      </c>
      <c r="M165" s="4">
        <v>18.756076682575216</v>
      </c>
      <c r="N165" s="4">
        <v>5.0570000000000004</v>
      </c>
      <c r="O165" s="4">
        <v>11.025641025641027</v>
      </c>
      <c r="P165" s="4">
        <v>0.97281747196618318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-92.260244183220436</v>
      </c>
      <c r="AR165">
        <v>-75.717222620875262</v>
      </c>
      <c r="AS165">
        <v>-0.19374156050021574</v>
      </c>
      <c r="AT165">
        <v>92.260244183220436</v>
      </c>
      <c r="AU165">
        <v>75.717222620875262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13</v>
      </c>
      <c r="D166" s="3">
        <v>0</v>
      </c>
      <c r="E166" s="3">
        <v>7</v>
      </c>
      <c r="F166" s="3">
        <v>20</v>
      </c>
      <c r="G166" s="4">
        <v>92</v>
      </c>
      <c r="H166" s="4">
        <v>84.03</v>
      </c>
      <c r="I166" s="5">
        <v>11662.177832520001</v>
      </c>
      <c r="J166" s="4">
        <v>9.622122981793197</v>
      </c>
      <c r="K166" s="4">
        <v>8.7394695787831509</v>
      </c>
      <c r="L166" s="4">
        <v>7.7043285031566722</v>
      </c>
      <c r="M166" s="4">
        <v>7.3327660781982358</v>
      </c>
      <c r="N166" s="4">
        <v>8.7330000000000005</v>
      </c>
      <c r="O166" s="4">
        <v>-16.278026905829595</v>
      </c>
      <c r="P166" s="4">
        <v>2.8977746043079851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>
        <f t="shared" si="55"/>
        <v>-0.45075994728450686</v>
      </c>
      <c r="W166" s="37" t="str">
        <f t="shared" si="56"/>
        <v/>
      </c>
      <c r="X166" s="37">
        <f t="shared" si="57"/>
        <v>-0.34129849304203486</v>
      </c>
      <c r="Y166" t="str">
        <f t="shared" si="41"/>
        <v xml:space="preserve"> </v>
      </c>
      <c r="Z166" s="1">
        <f t="shared" si="58"/>
        <v>41</v>
      </c>
      <c r="AA166" t="str">
        <f t="shared" si="42"/>
        <v xml:space="preserve"> </v>
      </c>
      <c r="AB166" s="1">
        <f t="shared" si="59"/>
        <v>59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2.8977746059979852</v>
      </c>
      <c r="AH166" t="str">
        <f t="shared" si="62"/>
        <v xml:space="preserve"> </v>
      </c>
      <c r="AI166">
        <f t="shared" si="46"/>
        <v>107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45.075994728450688</v>
      </c>
      <c r="AR166">
        <v>34.129849304203489</v>
      </c>
      <c r="AS166">
        <v>9.4847078424372242</v>
      </c>
      <c r="AT166">
        <v>-45.075994728450688</v>
      </c>
      <c r="AU166">
        <v>-34.129849304203489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13</v>
      </c>
      <c r="D167" s="3">
        <v>0</v>
      </c>
      <c r="E167" s="3">
        <v>13</v>
      </c>
      <c r="F167" s="3">
        <v>26</v>
      </c>
      <c r="G167" s="4">
        <v>75</v>
      </c>
      <c r="H167" s="4">
        <v>72.510000000000005</v>
      </c>
      <c r="I167" s="5">
        <v>44566.085976090006</v>
      </c>
      <c r="J167" s="4">
        <v>19.639761646803901</v>
      </c>
      <c r="K167" s="4">
        <v>17.728606356968218</v>
      </c>
      <c r="L167" s="4">
        <v>12.105813942071675</v>
      </c>
      <c r="M167" s="4">
        <v>11.230322889152017</v>
      </c>
      <c r="N167" s="4">
        <v>3.6920000000000002</v>
      </c>
      <c r="O167" s="4">
        <v>10.921052631578942</v>
      </c>
      <c r="P167" s="4">
        <v>2.7085919183560887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2.7085919200560888</v>
      </c>
      <c r="AH167" t="str">
        <f t="shared" si="62"/>
        <v xml:space="preserve"> </v>
      </c>
      <c r="AI167">
        <f t="shared" si="46"/>
        <v>128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-12.105652179058101</v>
      </c>
      <c r="AR167">
        <v>-3.5017897189631109</v>
      </c>
      <c r="AS167">
        <v>3.4340091021928032</v>
      </c>
      <c r="AT167">
        <v>12.105652179058101</v>
      </c>
      <c r="AU167">
        <v>3.5017897189631109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29</v>
      </c>
      <c r="D168" s="3">
        <v>1</v>
      </c>
      <c r="E168" s="3">
        <v>9</v>
      </c>
      <c r="F168" s="3">
        <v>39</v>
      </c>
      <c r="G168" s="4">
        <v>118.5</v>
      </c>
      <c r="H168" s="4">
        <v>103.87</v>
      </c>
      <c r="I168" s="5">
        <v>60250.630588330001</v>
      </c>
      <c r="J168" s="4">
        <v>20.499309255970001</v>
      </c>
      <c r="K168" s="4">
        <v>15.855594565715158</v>
      </c>
      <c r="L168" s="4">
        <v>8.0482024245643995</v>
      </c>
      <c r="M168" s="4">
        <v>6.6899232259556989</v>
      </c>
      <c r="N168" s="4">
        <v>5.0670000000000002</v>
      </c>
      <c r="O168" s="4">
        <v>-16.72268907563025</v>
      </c>
      <c r="P168" s="4">
        <v>0.84432463656493695</v>
      </c>
      <c r="Q168" s="36">
        <f t="shared" si="50"/>
        <v>74.358974360684371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-0.31189810206156099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68</v>
      </c>
      <c r="AC168" t="str">
        <f t="shared" si="43"/>
        <v xml:space="preserve"> </v>
      </c>
      <c r="AD168" s="1" t="str">
        <f t="shared" si="60"/>
        <v xml:space="preserve"> </v>
      </c>
      <c r="AE168">
        <f t="shared" si="44"/>
        <v>51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-17.012032767449668</v>
      </c>
      <c r="AR168">
        <v>31.1898102061561</v>
      </c>
      <c r="AS168">
        <v>14.084913834600933</v>
      </c>
      <c r="AT168">
        <v>17.012032767449668</v>
      </c>
      <c r="AU168">
        <v>-31.1898102061561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24</v>
      </c>
      <c r="D169" s="3">
        <v>0</v>
      </c>
      <c r="E169" s="3">
        <v>3</v>
      </c>
      <c r="F169" s="3">
        <v>27</v>
      </c>
      <c r="G169" s="4">
        <v>498</v>
      </c>
      <c r="H169" s="4">
        <v>446.44</v>
      </c>
      <c r="I169" s="5">
        <v>37532.223746759999</v>
      </c>
      <c r="J169" s="4" t="s">
        <v>1019</v>
      </c>
      <c r="K169" s="4" t="s">
        <v>1019</v>
      </c>
      <c r="L169" s="4">
        <v>18.313018011299615</v>
      </c>
      <c r="M169" s="4">
        <v>16.549196581923539</v>
      </c>
      <c r="N169" s="4">
        <v>6.9969999999999999</v>
      </c>
      <c r="O169" s="4">
        <v>38.82400053393846</v>
      </c>
      <c r="P169" s="4">
        <v>2.2052235462772156</v>
      </c>
      <c r="Q169" s="36">
        <f t="shared" si="50"/>
        <v>88.888888890608882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18</v>
      </c>
      <c r="AF169" t="str">
        <f t="shared" si="45"/>
        <v xml:space="preserve"> </v>
      </c>
      <c r="AG169">
        <f t="shared" si="61"/>
        <v>2.2052235479972158</v>
      </c>
      <c r="AH169" t="str">
        <f t="shared" si="62"/>
        <v xml:space="preserve"> </v>
      </c>
      <c r="AI169">
        <f t="shared" si="46"/>
        <v>168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-56.571887557091486</v>
      </c>
      <c r="AS169">
        <v>11.549144341904839</v>
      </c>
      <c r="AT169" t="e">
        <v>#VALUE!</v>
      </c>
      <c r="AU169">
        <v>56.571887557091486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2</v>
      </c>
      <c r="E170" s="3">
        <v>18</v>
      </c>
      <c r="F170" s="3">
        <v>25</v>
      </c>
      <c r="G170" s="4">
        <v>73</v>
      </c>
      <c r="H170" s="4">
        <v>75.069999999999993</v>
      </c>
      <c r="I170" s="5">
        <v>27770.926087009997</v>
      </c>
      <c r="J170" s="4" t="s">
        <v>1019</v>
      </c>
      <c r="K170" s="4" t="s">
        <v>1019</v>
      </c>
      <c r="L170" s="4">
        <v>21.871804011528731</v>
      </c>
      <c r="M170" s="4">
        <v>21.121416642999147</v>
      </c>
      <c r="N170" s="4">
        <v>1.621</v>
      </c>
      <c r="O170" s="4">
        <v>66.957915474772648</v>
      </c>
      <c r="P170" s="4">
        <v>2.9852138004529114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2.9852138021829115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98</v>
      </c>
      <c r="AJ170" t="str">
        <f t="shared" ref="AJ170:AJ233" si="71">IF(ISERROR((RANK(AH170,AH$7:AH$391,0)))=TRUE," ",((RANK(AH170,AH$7:AH$391,0))))</f>
        <v xml:space="preserve"> </v>
      </c>
      <c r="AK170">
        <f t="shared" si="63"/>
        <v>66.957915476502649</v>
      </c>
      <c r="AL170" t="str">
        <f t="shared" si="64"/>
        <v xml:space="preserve"> </v>
      </c>
      <c r="AM170">
        <f t="shared" ref="AM170:AM233" si="72">IF(ISERROR((RANK(AK170,AK$7:AK$391,0)))=TRUE," ",((RANK(AK170,AK$7:AK$391,0))))</f>
        <v>2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-86.998649608207998</v>
      </c>
      <c r="AS170">
        <v>-2.7574264020247652</v>
      </c>
      <c r="AT170" t="e">
        <v>#VALUE!</v>
      </c>
      <c r="AU170">
        <v>86.998649608207998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3</v>
      </c>
      <c r="E171" s="3">
        <v>7</v>
      </c>
      <c r="F171" s="3">
        <v>19</v>
      </c>
      <c r="G171" s="4">
        <v>73</v>
      </c>
      <c r="H171" s="4">
        <v>69.959999999999994</v>
      </c>
      <c r="I171" s="5">
        <v>22198.466109599998</v>
      </c>
      <c r="J171" s="4">
        <v>20.19047619047619</v>
      </c>
      <c r="K171" s="4">
        <v>19.104314582195521</v>
      </c>
      <c r="L171" s="4">
        <v>12.076075681831888</v>
      </c>
      <c r="M171" s="4">
        <v>11.229878603879545</v>
      </c>
      <c r="N171" s="4">
        <v>3.4649999999999999</v>
      </c>
      <c r="O171" s="4">
        <v>9.4794065461134913</v>
      </c>
      <c r="P171" s="4">
        <v>3.0617495711835336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3.0617495729235338</v>
      </c>
      <c r="AH171" t="str">
        <f t="shared" si="62"/>
        <v xml:space="preserve"> </v>
      </c>
      <c r="AI171">
        <f t="shared" si="70"/>
        <v>95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-15.249183867128323</v>
      </c>
      <c r="AR171">
        <v>-3.2475347657088482</v>
      </c>
      <c r="AS171">
        <v>4.3453401943968073</v>
      </c>
      <c r="AT171">
        <v>15.249183867128323</v>
      </c>
      <c r="AU171">
        <v>3.2475347657088482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 t="s">
        <v>140</v>
      </c>
      <c r="H172" s="4" t="s">
        <v>140</v>
      </c>
      <c r="I172" s="5" t="s">
        <v>140</v>
      </c>
      <c r="J172" s="4" t="s">
        <v>1019</v>
      </c>
      <c r="K172" s="4" t="s">
        <v>1019</v>
      </c>
      <c r="L172" s="4" t="s">
        <v>1019</v>
      </c>
      <c r="M172" s="4" t="s">
        <v>1019</v>
      </c>
      <c r="N172" s="4">
        <v>9.0980000000000008</v>
      </c>
      <c r="O172" s="4">
        <v>23.657407407407412</v>
      </c>
      <c r="P172" s="4" t="s">
        <v>145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 xml:space="preserve"> </v>
      </c>
      <c r="T172" s="37" t="str">
        <f t="shared" si="53"/>
        <v xml:space="preserve"> </v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 t="e">
        <v>#VALUE!</v>
      </c>
      <c r="AR172" t="e">
        <v>#VALUE!</v>
      </c>
      <c r="AS172" t="s">
        <v>145</v>
      </c>
      <c r="AT172" t="e">
        <v>#VALUE!</v>
      </c>
      <c r="AU172" t="e">
        <v>#VALUE!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11</v>
      </c>
      <c r="D173" s="3">
        <v>0</v>
      </c>
      <c r="E173" s="3">
        <v>15</v>
      </c>
      <c r="F173" s="3">
        <v>26</v>
      </c>
      <c r="G173" s="4">
        <v>290</v>
      </c>
      <c r="H173" s="4">
        <v>278.29000000000002</v>
      </c>
      <c r="I173" s="5">
        <v>18280.547840179999</v>
      </c>
      <c r="J173" s="4" t="s">
        <v>1019</v>
      </c>
      <c r="K173" s="4" t="s">
        <v>1019</v>
      </c>
      <c r="L173" s="4">
        <v>23.495874386107282</v>
      </c>
      <c r="M173" s="4">
        <v>22.249295591647332</v>
      </c>
      <c r="N173" s="4">
        <v>5.14</v>
      </c>
      <c r="O173" s="4">
        <v>-13.043478260869563</v>
      </c>
      <c r="P173" s="4">
        <v>2.7981601926048367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2.7981601943648369</v>
      </c>
      <c r="AH173" t="str">
        <f t="shared" si="62"/>
        <v xml:space="preserve"> </v>
      </c>
      <c r="AI173">
        <f t="shared" si="70"/>
        <v>116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-100.88405964364928</v>
      </c>
      <c r="AS173">
        <v>4.2078407416723529</v>
      </c>
      <c r="AT173" t="e">
        <v>#VALUE!</v>
      </c>
      <c r="AU173">
        <v>100.88405964364928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13</v>
      </c>
      <c r="D174" s="3">
        <v>0</v>
      </c>
      <c r="E174" s="3">
        <v>2</v>
      </c>
      <c r="F174" s="3">
        <v>15</v>
      </c>
      <c r="G174" s="4">
        <v>58</v>
      </c>
      <c r="H174" s="4">
        <v>51.14</v>
      </c>
      <c r="I174" s="5">
        <v>12536.288434419999</v>
      </c>
      <c r="J174" s="4">
        <v>11.931871208586093</v>
      </c>
      <c r="K174" s="4">
        <v>11.081256771397616</v>
      </c>
      <c r="L174" s="4">
        <v>9.5414027635515843</v>
      </c>
      <c r="M174" s="4">
        <v>9.3151751344889426</v>
      </c>
      <c r="N174" s="4">
        <v>4.2860000000000005</v>
      </c>
      <c r="O174" s="4">
        <v>14.151764982155893</v>
      </c>
      <c r="P174" s="4">
        <v>0.96010950332420808</v>
      </c>
      <c r="Q174" s="36">
        <f t="shared" si="50"/>
        <v>86.666666668436676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>
        <f t="shared" si="55"/>
        <v>-0.31891729257684198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>
        <f t="shared" si="58"/>
        <v>91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>
        <f t="shared" si="68"/>
        <v>22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560</v>
      </c>
      <c r="AP174" t="s">
        <v>1026</v>
      </c>
      <c r="AQ174">
        <v>31.891729257684197</v>
      </c>
      <c r="AR174">
        <v>18.423307413888011</v>
      </c>
      <c r="AS174">
        <v>13.414157215486888</v>
      </c>
      <c r="AT174">
        <v>-31.891729257684197</v>
      </c>
      <c r="AU174">
        <v>-18.423307413888011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15</v>
      </c>
      <c r="D175" s="3">
        <v>2</v>
      </c>
      <c r="E175" s="3">
        <v>8</v>
      </c>
      <c r="F175" s="3">
        <v>25</v>
      </c>
      <c r="G175" s="4">
        <v>89</v>
      </c>
      <c r="H175" s="4">
        <v>85.21</v>
      </c>
      <c r="I175" s="5">
        <v>36148.060064939993</v>
      </c>
      <c r="J175" s="4">
        <v>14.533515265222579</v>
      </c>
      <c r="K175" s="4">
        <v>13.690552699228791</v>
      </c>
      <c r="L175" s="4">
        <v>10.512242722060614</v>
      </c>
      <c r="M175" s="4">
        <v>10.148876092819489</v>
      </c>
      <c r="N175" s="4">
        <v>5.8630000000000004</v>
      </c>
      <c r="O175" s="4">
        <v>13.090909090909081</v>
      </c>
      <c r="P175" s="4">
        <v>3.3611078511911749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3.3611078529711751</v>
      </c>
      <c r="AH175" t="str">
        <f t="shared" si="62"/>
        <v xml:space="preserve"> </v>
      </c>
      <c r="AI175">
        <f t="shared" si="70"/>
        <v>75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17.041294259942397</v>
      </c>
      <c r="AR175">
        <v>10.122859900222302</v>
      </c>
      <c r="AS175">
        <v>4.4478347611782709</v>
      </c>
      <c r="AT175">
        <v>-17.041294259942397</v>
      </c>
      <c r="AU175">
        <v>-10.122859900222302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10</v>
      </c>
      <c r="D176" s="3">
        <v>0</v>
      </c>
      <c r="E176" s="3">
        <v>7</v>
      </c>
      <c r="F176" s="3">
        <v>17</v>
      </c>
      <c r="G176" s="4">
        <v>98</v>
      </c>
      <c r="H176" s="4">
        <v>93.46</v>
      </c>
      <c r="I176" s="5">
        <v>17801.326854219998</v>
      </c>
      <c r="J176" s="4">
        <v>17.633962264150941</v>
      </c>
      <c r="K176" s="4">
        <v>16.983463565328002</v>
      </c>
      <c r="L176" s="4">
        <v>8.8060670139320045</v>
      </c>
      <c r="M176" s="4">
        <v>9.6470556419444264</v>
      </c>
      <c r="N176" s="4">
        <v>5.3</v>
      </c>
      <c r="O176" s="4">
        <v>-26.810344827586203</v>
      </c>
      <c r="P176" s="4">
        <v>3.9450032099293821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3.9450032117193823</v>
      </c>
      <c r="AH176" t="str">
        <f t="shared" si="62"/>
        <v xml:space="preserve"> </v>
      </c>
      <c r="AI176">
        <f t="shared" si="70"/>
        <v>40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-0.65635600242883729</v>
      </c>
      <c r="AR176">
        <v>24.710250736671092</v>
      </c>
      <c r="AS176">
        <v>4.8576931307511284</v>
      </c>
      <c r="AT176">
        <v>0.65635600242883729</v>
      </c>
      <c r="AU176">
        <v>-24.710250736671092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7</v>
      </c>
      <c r="D177" s="3">
        <v>1</v>
      </c>
      <c r="E177" s="3">
        <v>2</v>
      </c>
      <c r="F177" s="3">
        <v>10</v>
      </c>
      <c r="G177" s="4">
        <v>58</v>
      </c>
      <c r="H177" s="4">
        <v>56.57</v>
      </c>
      <c r="I177" s="5">
        <v>14294.84521623</v>
      </c>
      <c r="J177" s="4">
        <v>19.547339322736697</v>
      </c>
      <c r="K177" s="4">
        <v>17.845425867507888</v>
      </c>
      <c r="L177" s="4">
        <v>10.658506077452181</v>
      </c>
      <c r="M177" s="4">
        <v>10.316345189238486</v>
      </c>
      <c r="N177" s="4">
        <v>2.8940000000000001</v>
      </c>
      <c r="O177" s="4" t="s">
        <v>140</v>
      </c>
      <c r="P177" s="4">
        <v>3.3993282658652997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3.3993282676652998</v>
      </c>
      <c r="AH177" t="str">
        <f t="shared" si="62"/>
        <v xml:space="preserve"> </v>
      </c>
      <c r="AI177">
        <f t="shared" si="70"/>
        <v>74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-11.57809664647127</v>
      </c>
      <c r="AR177">
        <v>8.8723434850710206</v>
      </c>
      <c r="AS177">
        <v>2.5278416121619296</v>
      </c>
      <c r="AT177">
        <v>11.57809664647127</v>
      </c>
      <c r="AU177">
        <v>-8.8723434850710206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16</v>
      </c>
      <c r="D178" s="3">
        <v>3</v>
      </c>
      <c r="E178" s="3">
        <v>8</v>
      </c>
      <c r="F178" s="3">
        <v>27</v>
      </c>
      <c r="G178" s="4">
        <v>197</v>
      </c>
      <c r="H178" s="4">
        <v>177.26</v>
      </c>
      <c r="I178" s="5">
        <v>36889.466039899999</v>
      </c>
      <c r="J178" s="4">
        <v>34.04263491453812</v>
      </c>
      <c r="K178" s="4">
        <v>30.604281767955801</v>
      </c>
      <c r="L178" s="4">
        <v>26.846407753146998</v>
      </c>
      <c r="M178" s="4">
        <v>23.967694225721786</v>
      </c>
      <c r="N178" s="4">
        <v>5.2069999999999999</v>
      </c>
      <c r="O178" s="4">
        <v>0.3278688524590167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-94.318640807381257</v>
      </c>
      <c r="AR178">
        <v>-129.53031190402135</v>
      </c>
      <c r="AS178">
        <v>11.136184136296979</v>
      </c>
      <c r="AT178">
        <v>94.318640807381257</v>
      </c>
      <c r="AU178">
        <v>129.53031190402135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1</v>
      </c>
      <c r="E179" s="3">
        <v>8</v>
      </c>
      <c r="F179" s="3">
        <v>21</v>
      </c>
      <c r="G179" s="4">
        <v>51</v>
      </c>
      <c r="H179" s="4">
        <v>49.4</v>
      </c>
      <c r="I179" s="5">
        <v>47915.637000399998</v>
      </c>
      <c r="J179" s="4">
        <v>15.692503176620075</v>
      </c>
      <c r="K179" s="4">
        <v>15.642811906269792</v>
      </c>
      <c r="L179" s="4">
        <v>9.3870891642782883</v>
      </c>
      <c r="M179" s="4">
        <v>9.2553271017879464</v>
      </c>
      <c r="N179" s="4">
        <v>3.1480000000000001</v>
      </c>
      <c r="O179" s="4">
        <v>-9.0624999999999964</v>
      </c>
      <c r="P179" s="4">
        <v>2.9251012145748989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2.9251012163948991</v>
      </c>
      <c r="AH179" t="str">
        <f t="shared" si="62"/>
        <v xml:space="preserve"> </v>
      </c>
      <c r="AI179">
        <f t="shared" si="70"/>
        <v>103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10.425679569119261</v>
      </c>
      <c r="AR179">
        <v>19.742651472799576</v>
      </c>
      <c r="AS179">
        <v>3.238866396761142</v>
      </c>
      <c r="AT179">
        <v>-10.425679569119261</v>
      </c>
      <c r="AU179">
        <v>-19.742651472799576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4</v>
      </c>
      <c r="E180" s="3">
        <v>10</v>
      </c>
      <c r="F180" s="3">
        <v>16</v>
      </c>
      <c r="G180" s="4">
        <v>73</v>
      </c>
      <c r="H180" s="4">
        <v>80.430000000000007</v>
      </c>
      <c r="I180" s="5">
        <v>13822.449421410001</v>
      </c>
      <c r="J180" s="4">
        <v>22.410142100863752</v>
      </c>
      <c r="K180" s="4">
        <v>21.199261992619927</v>
      </c>
      <c r="L180" s="4">
        <v>14.410026117593963</v>
      </c>
      <c r="M180" s="4">
        <v>13.620343729113499</v>
      </c>
      <c r="N180" s="4">
        <v>3.589</v>
      </c>
      <c r="O180" s="4">
        <v>8.6842105263157965</v>
      </c>
      <c r="P180" s="4">
        <v>1.1836379460400348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-27.919250794550287</v>
      </c>
      <c r="AR180">
        <v>-23.202248126798963</v>
      </c>
      <c r="AS180">
        <v>-9.2378465746612015</v>
      </c>
      <c r="AT180">
        <v>27.919250794550287</v>
      </c>
      <c r="AU180">
        <v>23.202248126798963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25</v>
      </c>
      <c r="D181" s="3">
        <v>0</v>
      </c>
      <c r="E181" s="3">
        <v>9</v>
      </c>
      <c r="F181" s="3">
        <v>34</v>
      </c>
      <c r="G181" s="4">
        <v>155</v>
      </c>
      <c r="H181" s="4">
        <v>124.51</v>
      </c>
      <c r="I181" s="5">
        <v>18326.664751040003</v>
      </c>
      <c r="J181" s="4">
        <v>18.026639640943969</v>
      </c>
      <c r="K181" s="4">
        <v>15.598847406664996</v>
      </c>
      <c r="L181" s="4">
        <v>9.4789221734549223</v>
      </c>
      <c r="M181" s="4">
        <v>8.4594599459225961</v>
      </c>
      <c r="N181" s="4">
        <v>6.907</v>
      </c>
      <c r="O181" s="4">
        <v>20.434782608695656</v>
      </c>
      <c r="P181" s="4">
        <v>1.0481085856557706</v>
      </c>
      <c r="Q181" s="36">
        <f t="shared" si="50"/>
        <v>73.529411766545877</v>
      </c>
      <c r="R181" t="str">
        <f t="shared" si="51"/>
        <v xml:space="preserve"> </v>
      </c>
      <c r="S181" s="37">
        <f t="shared" si="52"/>
        <v>0.24487993116294601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26</v>
      </c>
      <c r="AD181" s="1" t="str">
        <f t="shared" si="60"/>
        <v xml:space="preserve"> </v>
      </c>
      <c r="AE181">
        <f t="shared" si="68"/>
        <v>56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-2.8977963117875705</v>
      </c>
      <c r="AR181">
        <v>18.957501391149389</v>
      </c>
      <c r="AS181">
        <v>24.487992932294599</v>
      </c>
      <c r="AT181">
        <v>2.8977963117875705</v>
      </c>
      <c r="AU181">
        <v>-18.957501391149389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3</v>
      </c>
      <c r="D182" s="3">
        <v>1</v>
      </c>
      <c r="E182" s="3">
        <v>10</v>
      </c>
      <c r="F182" s="3">
        <v>14</v>
      </c>
      <c r="G182" s="4">
        <v>96</v>
      </c>
      <c r="H182" s="4">
        <v>100.7</v>
      </c>
      <c r="I182" s="5">
        <v>12824.3874856</v>
      </c>
      <c r="J182" s="4">
        <v>33.656417112299465</v>
      </c>
      <c r="K182" s="4">
        <v>31.5081351689612</v>
      </c>
      <c r="L182" s="4">
        <v>21.52936011994003</v>
      </c>
      <c r="M182" s="4">
        <v>20.08740376007162</v>
      </c>
      <c r="N182" s="4">
        <v>2.992</v>
      </c>
      <c r="O182" s="4">
        <v>2.9816572379567989</v>
      </c>
      <c r="P182" s="4">
        <v>3.5124131082423036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3.5124131100923037</v>
      </c>
      <c r="AH182" t="str">
        <f t="shared" si="62"/>
        <v xml:space="preserve"> </v>
      </c>
      <c r="AI182">
        <f t="shared" si="70"/>
        <v>68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-92.114072372093105</v>
      </c>
      <c r="AR182">
        <v>-84.070836920241689</v>
      </c>
      <c r="AS182">
        <v>-4.667328699106255</v>
      </c>
      <c r="AT182">
        <v>92.114072372093105</v>
      </c>
      <c r="AU182">
        <v>84.070836920241689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3</v>
      </c>
      <c r="E183" s="3">
        <v>15</v>
      </c>
      <c r="F183" s="3">
        <v>24</v>
      </c>
      <c r="G183" s="4">
        <v>9</v>
      </c>
      <c r="H183" s="4">
        <v>9.5500000000000007</v>
      </c>
      <c r="I183" s="5">
        <v>38099.907299950006</v>
      </c>
      <c r="J183" s="4">
        <v>7.9384871155444721</v>
      </c>
      <c r="K183" s="4">
        <v>7.4784651527016441</v>
      </c>
      <c r="L183" s="4">
        <v>2.4526161892816614</v>
      </c>
      <c r="M183" s="4">
        <v>2.5227444423966365</v>
      </c>
      <c r="N183" s="4">
        <v>1.2030000000000001</v>
      </c>
      <c r="O183" s="4">
        <v>-38.604651162790695</v>
      </c>
      <c r="P183" s="4">
        <v>6.2827225130890048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-0.54686350506296</v>
      </c>
      <c r="W183" s="37" t="str">
        <f t="shared" si="56"/>
        <v/>
      </c>
      <c r="X183" s="37">
        <f t="shared" si="57"/>
        <v>-0.79030723064217723</v>
      </c>
      <c r="Y183" t="str">
        <f t="shared" si="65"/>
        <v xml:space="preserve"> </v>
      </c>
      <c r="Z183" s="1">
        <f t="shared" si="58"/>
        <v>14</v>
      </c>
      <c r="AA183" t="str">
        <f t="shared" si="66"/>
        <v xml:space="preserve"> </v>
      </c>
      <c r="AB183" s="1">
        <f t="shared" si="59"/>
        <v>1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6.2827225149490049</v>
      </c>
      <c r="AH183" t="str">
        <f t="shared" si="62"/>
        <v xml:space="preserve"> </v>
      </c>
      <c r="AI183">
        <f t="shared" si="70"/>
        <v>6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54.686350506296002</v>
      </c>
      <c r="AR183">
        <v>79.030723064217725</v>
      </c>
      <c r="AS183">
        <v>-5.7591623036649331</v>
      </c>
      <c r="AT183">
        <v>-54.686350506296002</v>
      </c>
      <c r="AU183">
        <v>-79.030723064217725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5</v>
      </c>
      <c r="D184" s="3">
        <v>2</v>
      </c>
      <c r="E184" s="3">
        <v>13</v>
      </c>
      <c r="F184" s="3">
        <v>20</v>
      </c>
      <c r="G184" s="4">
        <v>68.5</v>
      </c>
      <c r="H184" s="4">
        <v>71.08</v>
      </c>
      <c r="I184" s="5">
        <v>20351.257618839998</v>
      </c>
      <c r="J184" s="4">
        <v>24.896672504378284</v>
      </c>
      <c r="K184" s="4">
        <v>23.04798962386511</v>
      </c>
      <c r="L184" s="4">
        <v>16.801271217813145</v>
      </c>
      <c r="M184" s="4">
        <v>15.69773245580067</v>
      </c>
      <c r="N184" s="4">
        <v>2.855</v>
      </c>
      <c r="O184" s="4">
        <v>8.503943070362169</v>
      </c>
      <c r="P184" s="4">
        <v>2.4324704558244234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2.4324704576944236</v>
      </c>
      <c r="AH184" t="str">
        <f t="shared" si="62"/>
        <v xml:space="preserve"> </v>
      </c>
      <c r="AI184">
        <f t="shared" si="70"/>
        <v>152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-42.112605966679695</v>
      </c>
      <c r="AR184">
        <v>-43.646817051590482</v>
      </c>
      <c r="AS184">
        <v>-3.6297129994372512</v>
      </c>
      <c r="AT184">
        <v>42.112605966679695</v>
      </c>
      <c r="AU184">
        <v>43.646817051590482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39</v>
      </c>
      <c r="D185" s="3">
        <v>2</v>
      </c>
      <c r="E185" s="3">
        <v>9</v>
      </c>
      <c r="F185" s="3">
        <v>50</v>
      </c>
      <c r="G185" s="4">
        <v>200</v>
      </c>
      <c r="H185" s="4">
        <v>178.28</v>
      </c>
      <c r="I185" s="5">
        <v>509099.01456660003</v>
      </c>
      <c r="J185" s="4">
        <v>20.282138794084183</v>
      </c>
      <c r="K185" s="4">
        <v>17.296982633161928</v>
      </c>
      <c r="L185" s="4">
        <v>13.00415398767367</v>
      </c>
      <c r="M185" s="4">
        <v>10.830551088581609</v>
      </c>
      <c r="N185" s="4">
        <v>8.7900000000000009</v>
      </c>
      <c r="O185" s="4">
        <v>-0.74678427275091386</v>
      </c>
      <c r="P185" s="4">
        <v>0</v>
      </c>
      <c r="Q185" s="36">
        <f t="shared" si="50"/>
        <v>78.000000001879997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 t="str">
        <f t="shared" si="67"/>
        <v xml:space="preserve"> </v>
      </c>
      <c r="AD185" s="1" t="str">
        <f t="shared" si="60"/>
        <v xml:space="preserve"> </v>
      </c>
      <c r="AE185">
        <f t="shared" si="68"/>
        <v>44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-15.772402842119138</v>
      </c>
      <c r="AR185">
        <v>-11.182380461638086</v>
      </c>
      <c r="AS185">
        <v>12.183082791115108</v>
      </c>
      <c r="AT185">
        <v>15.772402842119138</v>
      </c>
      <c r="AU185">
        <v>11.182380461638086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1</v>
      </c>
      <c r="E186" s="3">
        <v>8</v>
      </c>
      <c r="F186" s="3">
        <v>20</v>
      </c>
      <c r="G186" s="4">
        <v>53</v>
      </c>
      <c r="H186" s="4">
        <v>48.97</v>
      </c>
      <c r="I186" s="5">
        <v>6898.6125121999994</v>
      </c>
      <c r="J186" s="4">
        <v>13.479218276906138</v>
      </c>
      <c r="K186" s="4">
        <v>12.208925454998752</v>
      </c>
      <c r="L186" s="4">
        <v>9.6547299660473413</v>
      </c>
      <c r="M186" s="4">
        <v>9.0587030165341424</v>
      </c>
      <c r="N186" s="4">
        <v>3.633</v>
      </c>
      <c r="O186" s="4">
        <v>4.4642857142856975</v>
      </c>
      <c r="P186" s="4">
        <v>1.7786399836634674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 t="str">
        <f t="shared" si="57"/>
        <v/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23.059323072673209</v>
      </c>
      <c r="AR186">
        <v>17.454387162983597</v>
      </c>
      <c r="AS186">
        <v>8.2295282826220237</v>
      </c>
      <c r="AT186">
        <v>-23.059323072673209</v>
      </c>
      <c r="AU186">
        <v>-17.454387162983597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9</v>
      </c>
      <c r="D187" s="3">
        <v>2</v>
      </c>
      <c r="E187" s="3">
        <v>13</v>
      </c>
      <c r="F187" s="3">
        <v>24</v>
      </c>
      <c r="G187" s="4">
        <v>14</v>
      </c>
      <c r="H187" s="4">
        <v>14</v>
      </c>
      <c r="I187" s="5">
        <v>20286.824389999998</v>
      </c>
      <c r="J187" s="4">
        <v>29.53586497890295</v>
      </c>
      <c r="K187" s="4">
        <v>15.521064301552107</v>
      </c>
      <c r="L187" s="4">
        <v>9.6185326249829721</v>
      </c>
      <c r="M187" s="4">
        <v>7.4279032190195666</v>
      </c>
      <c r="N187" s="4">
        <v>0.47400000000000003</v>
      </c>
      <c r="O187" s="4">
        <v>-83.260869565217391</v>
      </c>
      <c r="P187" s="4">
        <v>1.4285714285714286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-83.260869563317385</v>
      </c>
      <c r="AM187" t="str">
        <f t="shared" si="72"/>
        <v xml:space="preserve"> </v>
      </c>
      <c r="AN187">
        <f t="shared" si="73"/>
        <v>13</v>
      </c>
      <c r="AO187" t="s">
        <v>342</v>
      </c>
      <c r="AP187" t="s">
        <v>1022</v>
      </c>
      <c r="AQ187">
        <v>-68.59356369385263</v>
      </c>
      <c r="AR187">
        <v>17.763865699590685</v>
      </c>
      <c r="AS187">
        <v>0</v>
      </c>
      <c r="AT187">
        <v>68.59356369385263</v>
      </c>
      <c r="AU187">
        <v>-17.763865699590685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20</v>
      </c>
      <c r="D188" s="3">
        <v>1</v>
      </c>
      <c r="E188" s="3">
        <v>8</v>
      </c>
      <c r="F188" s="3">
        <v>29</v>
      </c>
      <c r="G188" s="4">
        <v>201.5</v>
      </c>
      <c r="H188" s="4">
        <v>198.15</v>
      </c>
      <c r="I188" s="5">
        <v>51632.859367800003</v>
      </c>
      <c r="J188" s="4">
        <v>12.8970320229107</v>
      </c>
      <c r="K188" s="4">
        <v>11.751972006405314</v>
      </c>
      <c r="L188" s="4">
        <v>7.9384626929167341</v>
      </c>
      <c r="M188" s="4">
        <v>7.3653005759851027</v>
      </c>
      <c r="N188" s="4">
        <v>15.364000000000001</v>
      </c>
      <c r="O188" s="4">
        <v>-16.666666666666671</v>
      </c>
      <c r="P188" s="4">
        <v>1.3156699470098412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-0.32128058446477925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65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26.38249831622117</v>
      </c>
      <c r="AR188">
        <v>32.128058446477922</v>
      </c>
      <c r="AS188">
        <v>1.6906384052485457</v>
      </c>
      <c r="AT188">
        <v>-26.38249831622117</v>
      </c>
      <c r="AU188">
        <v>-32.128058446477922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5</v>
      </c>
      <c r="F189" s="3">
        <v>18</v>
      </c>
      <c r="G189" s="4">
        <v>44.75</v>
      </c>
      <c r="H189" s="4">
        <v>40.5</v>
      </c>
      <c r="I189" s="5">
        <v>21522.135780000001</v>
      </c>
      <c r="J189" s="4">
        <v>15.691592406044169</v>
      </c>
      <c r="K189" s="4">
        <v>16.22596153846154</v>
      </c>
      <c r="L189" s="4">
        <v>10.15377824250441</v>
      </c>
      <c r="M189" s="4">
        <v>9.9652379318794413</v>
      </c>
      <c r="N189" s="4">
        <v>2.581</v>
      </c>
      <c r="O189" s="4">
        <v>0.74626865671641851</v>
      </c>
      <c r="P189" s="4">
        <v>3.7580246913580244</v>
      </c>
      <c r="Q189" s="36">
        <f t="shared" si="50"/>
        <v>72.222222224142229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64</v>
      </c>
      <c r="AF189" t="str">
        <f t="shared" si="69"/>
        <v xml:space="preserve"> </v>
      </c>
      <c r="AG189">
        <f t="shared" si="61"/>
        <v>3.7580246932780246</v>
      </c>
      <c r="AH189" t="str">
        <f t="shared" si="62"/>
        <v xml:space="preserve"> </v>
      </c>
      <c r="AI189">
        <f t="shared" si="70"/>
        <v>51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10.430878335338212</v>
      </c>
      <c r="AR189">
        <v>13.187644751722715</v>
      </c>
      <c r="AS189">
        <v>10.493827160493829</v>
      </c>
      <c r="AT189">
        <v>-10.430878335338212</v>
      </c>
      <c r="AU189">
        <v>-13.187644751722715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2</v>
      </c>
      <c r="E190" s="3">
        <v>14</v>
      </c>
      <c r="F190" s="3">
        <v>21</v>
      </c>
      <c r="G190" s="4">
        <v>175</v>
      </c>
      <c r="H190" s="4">
        <v>163.4</v>
      </c>
      <c r="I190" s="5">
        <v>9712.7138121999997</v>
      </c>
      <c r="J190" s="4">
        <v>15.339842283139316</v>
      </c>
      <c r="K190" s="4">
        <v>14.565876270279908</v>
      </c>
      <c r="L190" s="4">
        <v>9.3651697247706416</v>
      </c>
      <c r="M190" s="4">
        <v>9.0224311559176904</v>
      </c>
      <c r="N190" s="4">
        <v>10.652000000000001</v>
      </c>
      <c r="O190" s="4">
        <v>7.8389830508474603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12.438701935311968</v>
      </c>
      <c r="AR190">
        <v>19.930057394411627</v>
      </c>
      <c r="AS190">
        <v>7.0991432068543414</v>
      </c>
      <c r="AT190">
        <v>-12.438701935311968</v>
      </c>
      <c r="AU190">
        <v>-19.930057394411627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5</v>
      </c>
      <c r="F191" s="3">
        <v>22</v>
      </c>
      <c r="G191" s="4">
        <v>132</v>
      </c>
      <c r="H191" s="4">
        <v>110.89</v>
      </c>
      <c r="I191" s="5">
        <v>35849.37515991</v>
      </c>
      <c r="J191" s="4">
        <v>15.61171336055188</v>
      </c>
      <c r="K191" s="4">
        <v>14.111733265461949</v>
      </c>
      <c r="L191" s="4">
        <v>13.187881342942655</v>
      </c>
      <c r="M191" s="4">
        <v>12.123968710548954</v>
      </c>
      <c r="N191" s="4">
        <v>7.1029999999999998</v>
      </c>
      <c r="O191" s="4">
        <v>36.5137614678899</v>
      </c>
      <c r="P191" s="4">
        <v>1.262512399675354</v>
      </c>
      <c r="Q191" s="36">
        <f t="shared" si="50"/>
        <v>72.727272729212729</v>
      </c>
      <c r="R191" t="str">
        <f t="shared" si="51"/>
        <v xml:space="preserve"> </v>
      </c>
      <c r="S191" s="37">
        <f t="shared" si="52"/>
        <v>0.19036883591961945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>
        <f t="shared" si="67"/>
        <v>48</v>
      </c>
      <c r="AD191" s="1" t="str">
        <f t="shared" si="60"/>
        <v xml:space="preserve"> </v>
      </c>
      <c r="AE191">
        <f t="shared" si="68"/>
        <v>62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10.886835625013925</v>
      </c>
      <c r="AR191">
        <v>-12.753205040775594</v>
      </c>
      <c r="AS191">
        <v>19.036883397961944</v>
      </c>
      <c r="AT191">
        <v>-10.886835625013925</v>
      </c>
      <c r="AU191">
        <v>12.753205040775594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15</v>
      </c>
      <c r="D192" s="3">
        <v>1</v>
      </c>
      <c r="E192" s="3">
        <v>7</v>
      </c>
      <c r="F192" s="3">
        <v>23</v>
      </c>
      <c r="G192" s="4">
        <v>94</v>
      </c>
      <c r="H192" s="4">
        <v>85.06</v>
      </c>
      <c r="I192" s="5">
        <v>33350.970150219997</v>
      </c>
      <c r="J192" s="4">
        <v>24.512968299711815</v>
      </c>
      <c r="K192" s="4">
        <v>21.468955073195357</v>
      </c>
      <c r="L192" s="4">
        <v>16.344299157004144</v>
      </c>
      <c r="M192" s="4">
        <v>15.421715552690209</v>
      </c>
      <c r="N192" s="4">
        <v>3.47</v>
      </c>
      <c r="O192" s="4">
        <v>8.0263157894736903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-39.922385388570937</v>
      </c>
      <c r="AR192">
        <v>-39.739816136854778</v>
      </c>
      <c r="AS192">
        <v>10.510228074300487</v>
      </c>
      <c r="AT192">
        <v>39.922385388570937</v>
      </c>
      <c r="AU192">
        <v>39.739816136854778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11</v>
      </c>
      <c r="D193" s="3">
        <v>1</v>
      </c>
      <c r="E193" s="3">
        <v>15</v>
      </c>
      <c r="F193" s="3">
        <v>27</v>
      </c>
      <c r="G193" s="4">
        <v>30</v>
      </c>
      <c r="H193" s="4">
        <v>27.5</v>
      </c>
      <c r="I193" s="5">
        <v>21205.512322500002</v>
      </c>
      <c r="J193" s="4">
        <v>9.8004276550249472</v>
      </c>
      <c r="K193" s="4">
        <v>8.9314712569015917</v>
      </c>
      <c r="L193" s="4" t="s">
        <v>1019</v>
      </c>
      <c r="M193" s="4" t="s">
        <v>1019</v>
      </c>
      <c r="N193" s="4">
        <v>2.806</v>
      </c>
      <c r="O193" s="4">
        <v>3.3333333333333366</v>
      </c>
      <c r="P193" s="4">
        <v>3.5272727272727273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>
        <f t="shared" si="55"/>
        <v>-0.44058214470283852</v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>
        <f t="shared" si="58"/>
        <v>45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3.5272727292327275</v>
      </c>
      <c r="AH193" t="str">
        <f t="shared" si="62"/>
        <v xml:space="preserve"> </v>
      </c>
      <c r="AI193">
        <f t="shared" si="70"/>
        <v>67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44.058214470283851</v>
      </c>
      <c r="AR193" t="e">
        <v>#VALUE!</v>
      </c>
      <c r="AS193">
        <v>9.0909090909090828</v>
      </c>
      <c r="AT193">
        <v>-44.058214470283851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12</v>
      </c>
      <c r="D194" s="3">
        <v>2</v>
      </c>
      <c r="E194" s="3">
        <v>8</v>
      </c>
      <c r="F194" s="3">
        <v>22</v>
      </c>
      <c r="G194" s="4">
        <v>73</v>
      </c>
      <c r="H194" s="4">
        <v>61.82</v>
      </c>
      <c r="I194" s="5">
        <v>6943.0422811199996</v>
      </c>
      <c r="J194" s="4">
        <v>13.568920105355575</v>
      </c>
      <c r="K194" s="4">
        <v>11.712769988632056</v>
      </c>
      <c r="L194" s="4">
        <v>6.9265550156059517</v>
      </c>
      <c r="M194" s="4">
        <v>6.4712948264571057</v>
      </c>
      <c r="N194" s="4">
        <v>5.2780000000000005</v>
      </c>
      <c r="O194" s="4">
        <v>12.551724137931048</v>
      </c>
      <c r="P194" s="4">
        <v>2.2096408929149147</v>
      </c>
      <c r="Q194" s="36" t="str">
        <f t="shared" si="50"/>
        <v xml:space="preserve"> </v>
      </c>
      <c r="R194" t="str">
        <f t="shared" si="51"/>
        <v xml:space="preserve"> </v>
      </c>
      <c r="S194" s="37">
        <f t="shared" si="52"/>
        <v>0.18084762409876093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-0.40779625051845869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45</v>
      </c>
      <c r="AC194">
        <f t="shared" si="67"/>
        <v>52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2.2096408948849149</v>
      </c>
      <c r="AH194" t="str">
        <f t="shared" si="62"/>
        <v xml:space="preserve"> </v>
      </c>
      <c r="AI194">
        <f t="shared" si="70"/>
        <v>167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22.547296391248871</v>
      </c>
      <c r="AR194">
        <v>40.779625051845869</v>
      </c>
      <c r="AS194">
        <v>18.084762212876093</v>
      </c>
      <c r="AT194">
        <v>-22.547296391248871</v>
      </c>
      <c r="AU194">
        <v>-40.779625051845869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7</v>
      </c>
      <c r="D195" s="3">
        <v>0</v>
      </c>
      <c r="E195" s="3">
        <v>2</v>
      </c>
      <c r="F195" s="3">
        <v>9</v>
      </c>
      <c r="G195" s="4">
        <v>59</v>
      </c>
      <c r="H195" s="4">
        <v>49.98</v>
      </c>
      <c r="I195" s="5">
        <v>6777.9503349599991</v>
      </c>
      <c r="J195" s="4">
        <v>21.286201022146507</v>
      </c>
      <c r="K195" s="4">
        <v>18.938992042440315</v>
      </c>
      <c r="L195" s="4">
        <v>13.817673553719008</v>
      </c>
      <c r="M195" s="4">
        <v>12.783797164446431</v>
      </c>
      <c r="N195" s="4">
        <v>2.3479999999999999</v>
      </c>
      <c r="O195" s="4">
        <v>0.62500000000000056</v>
      </c>
      <c r="P195" s="4">
        <v>1.360544217687075</v>
      </c>
      <c r="Q195" s="36">
        <f t="shared" si="50"/>
        <v>77.77777777975777</v>
      </c>
      <c r="R195" t="str">
        <f t="shared" si="51"/>
        <v xml:space="preserve"> </v>
      </c>
      <c r="S195" s="37">
        <f t="shared" si="52"/>
        <v>0.18047219085555027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53</v>
      </c>
      <c r="AD195" s="1" t="str">
        <f t="shared" si="60"/>
        <v xml:space="preserve"> </v>
      </c>
      <c r="AE195">
        <f t="shared" si="68"/>
        <v>45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-21.503686802156551</v>
      </c>
      <c r="AR195">
        <v>-18.137776559744424</v>
      </c>
      <c r="AS195">
        <v>18.047218887555026</v>
      </c>
      <c r="AT195">
        <v>21.503686802156551</v>
      </c>
      <c r="AU195">
        <v>18.137776559744424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47.5</v>
      </c>
      <c r="H196" s="4">
        <v>41.05</v>
      </c>
      <c r="I196" s="5">
        <v>5730.9154605999993</v>
      </c>
      <c r="J196" s="4">
        <v>14.771500539762505</v>
      </c>
      <c r="K196" s="4">
        <v>11.409116175653141</v>
      </c>
      <c r="L196" s="4">
        <v>6.6154841242438147</v>
      </c>
      <c r="M196" s="4">
        <v>5.5574714013819522</v>
      </c>
      <c r="N196" s="4">
        <v>2.7789999999999999</v>
      </c>
      <c r="O196" s="4">
        <v>-6.9642857142857197</v>
      </c>
      <c r="P196" s="4">
        <v>2.0462850182704022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0.15712545875004885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-0.43439206153911325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33</v>
      </c>
      <c r="AC196">
        <f t="shared" si="67"/>
        <v>70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2.0462850202604024</v>
      </c>
      <c r="AH196" t="str">
        <f t="shared" si="62"/>
        <v xml:space="preserve"> </v>
      </c>
      <c r="AI196">
        <f t="shared" si="70"/>
        <v>184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15.68285137804255</v>
      </c>
      <c r="AR196">
        <v>43.439206153911329</v>
      </c>
      <c r="AS196">
        <v>15.712545676004886</v>
      </c>
      <c r="AT196">
        <v>-15.68285137804255</v>
      </c>
      <c r="AU196">
        <v>-43.439206153911329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47.5</v>
      </c>
      <c r="H197" s="4">
        <v>49.45</v>
      </c>
      <c r="I197" s="5">
        <v>6482.9479609499995</v>
      </c>
      <c r="J197" s="4">
        <v>23.347497639282345</v>
      </c>
      <c r="K197" s="4">
        <v>19.764188649080733</v>
      </c>
      <c r="L197" s="4">
        <v>13.367826940843987</v>
      </c>
      <c r="M197" s="4">
        <v>11.792454522018852</v>
      </c>
      <c r="N197" s="4">
        <v>2.1179999999999999</v>
      </c>
      <c r="O197" s="4">
        <v>26.666666666666668</v>
      </c>
      <c r="P197" s="4">
        <v>1.6279069767441861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-33.269766541525733</v>
      </c>
      <c r="AR197">
        <v>-14.291696506443152</v>
      </c>
      <c r="AS197">
        <v>-3.9433771486349856</v>
      </c>
      <c r="AT197">
        <v>33.269766541525733</v>
      </c>
      <c r="AU197">
        <v>14.291696506443152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13</v>
      </c>
      <c r="D198" s="3">
        <v>0</v>
      </c>
      <c r="E198" s="3">
        <v>4</v>
      </c>
      <c r="F198" s="3">
        <v>17</v>
      </c>
      <c r="G198" s="4">
        <v>260</v>
      </c>
      <c r="H198" s="4">
        <v>251.42</v>
      </c>
      <c r="I198" s="5">
        <v>21586.524207819999</v>
      </c>
      <c r="J198" s="4">
        <v>21.594090870050671</v>
      </c>
      <c r="K198" s="4">
        <v>18.713807219947896</v>
      </c>
      <c r="L198" s="4">
        <v>17.001290452261305</v>
      </c>
      <c r="M198" s="4">
        <v>15.171555156950673</v>
      </c>
      <c r="N198" s="4">
        <v>11.643000000000001</v>
      </c>
      <c r="O198" s="4">
        <v>5.8399999999999963</v>
      </c>
      <c r="P198" s="4">
        <v>0</v>
      </c>
      <c r="Q198" s="36">
        <f t="shared" si="50"/>
        <v>76.470588237304113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49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-23.261151725577566</v>
      </c>
      <c r="AR198">
        <v>-45.35693326869621</v>
      </c>
      <c r="AS198">
        <v>3.4126163391933861</v>
      </c>
      <c r="AT198">
        <v>23.261151725577566</v>
      </c>
      <c r="AU198">
        <v>45.35693326869621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9</v>
      </c>
      <c r="F199" s="3">
        <v>26</v>
      </c>
      <c r="G199" s="4">
        <v>88</v>
      </c>
      <c r="H199" s="4">
        <v>79.95</v>
      </c>
      <c r="I199" s="5">
        <v>10522.082705550001</v>
      </c>
      <c r="J199" s="4">
        <v>14.021396001403017</v>
      </c>
      <c r="K199" s="4">
        <v>12.098970944309928</v>
      </c>
      <c r="L199" s="4">
        <v>11.085007828096515</v>
      </c>
      <c r="M199" s="4">
        <v>9.9942225424757272</v>
      </c>
      <c r="N199" s="4">
        <v>5.702</v>
      </c>
      <c r="O199" s="4">
        <v>-11.739130434782606</v>
      </c>
      <c r="P199" s="4">
        <v>1.7873671044402752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19.964520371156137</v>
      </c>
      <c r="AR199">
        <v>5.2258563739032482</v>
      </c>
      <c r="AS199">
        <v>10.068792995622267</v>
      </c>
      <c r="AT199">
        <v>-19.964520371156137</v>
      </c>
      <c r="AU199">
        <v>-5.2258563739032482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1</v>
      </c>
      <c r="D200" s="3">
        <v>0</v>
      </c>
      <c r="E200" s="3">
        <v>2</v>
      </c>
      <c r="F200" s="3">
        <v>3</v>
      </c>
      <c r="G200" s="4">
        <v>42</v>
      </c>
      <c r="H200" s="4">
        <v>37.92</v>
      </c>
      <c r="I200" s="5">
        <v>23713.683544719999</v>
      </c>
      <c r="J200" s="4" t="s">
        <v>1019</v>
      </c>
      <c r="K200" s="4" t="s">
        <v>1019</v>
      </c>
      <c r="L200" s="4" t="s">
        <v>1019</v>
      </c>
      <c r="M200" s="4" t="s">
        <v>1019</v>
      </c>
      <c r="N200" s="4" t="s">
        <v>140</v>
      </c>
      <c r="O200" s="4" t="s">
        <v>140</v>
      </c>
      <c r="P200" s="4" t="s">
        <v>145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 xml:space="preserve"> </v>
      </c>
      <c r="V200" s="37" t="str">
        <f t="shared" ref="V200:V263" si="79">IF(ISERROR((IF(((J200/$J$6-1))&lt;($V$5/100),((J200/$J$6-1)),"")))=TRUE," ",((IF(((J200/$J$6-1))&lt;($V$5/100),((J200/$J$6-1)),""))))</f>
        <v xml:space="preserve"> </v>
      </c>
      <c r="W200" s="37" t="str">
        <f t="shared" ref="W200:W263" si="80">IF(ISERROR((IF(((L200/$L$6-1))&gt;($W$5/100),((L200/$L$6-1)),"")))=TRUE," ",((IF(((L200/$L$6-1))&gt;($W$5/100),((L200/$L$6-1)),""))))</f>
        <v xml:space="preserve"> </v>
      </c>
      <c r="X200" s="37" t="str">
        <f t="shared" ref="X200:X263" si="81">IF(ISERROR((IF(((L200/$L$6-1))&lt;($X$5/100),((L200/$L$6-1)),"")))=TRUE," ",((IF(((L200/$L$6-1))&lt;($X$5/100),((L200/$L$6-1)),""))))</f>
        <v xml:space="preserve"> 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 t="e">
        <v>#VALUE!</v>
      </c>
      <c r="AR200" t="e">
        <v>#VALUE!</v>
      </c>
      <c r="AS200">
        <v>10.759493670886066</v>
      </c>
      <c r="AT200" t="e">
        <v>#VALUE!</v>
      </c>
      <c r="AU200" t="e">
        <v>#VALUE!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12</v>
      </c>
      <c r="D201" s="3">
        <v>1</v>
      </c>
      <c r="E201" s="3">
        <v>9</v>
      </c>
      <c r="F201" s="3">
        <v>22</v>
      </c>
      <c r="G201" s="4">
        <v>45.5</v>
      </c>
      <c r="H201" s="4">
        <v>38.44</v>
      </c>
      <c r="I201" s="5">
        <v>23713.683544719999</v>
      </c>
      <c r="J201" s="4">
        <v>16.301950805767596</v>
      </c>
      <c r="K201" s="4">
        <v>14.733614411651972</v>
      </c>
      <c r="L201" s="4">
        <v>8.6274811549700363</v>
      </c>
      <c r="M201" s="4">
        <v>8.0967458975582236</v>
      </c>
      <c r="N201" s="4">
        <v>2.3580000000000001</v>
      </c>
      <c r="O201" s="4" t="s">
        <v>140</v>
      </c>
      <c r="P201" s="4">
        <v>0.54890738813735684</v>
      </c>
      <c r="Q201" s="36" t="str">
        <f t="shared" si="74"/>
        <v xml:space="preserve"> </v>
      </c>
      <c r="R201" t="str">
        <f t="shared" si="75"/>
        <v xml:space="preserve"> </v>
      </c>
      <c r="S201" s="37">
        <f t="shared" si="76"/>
        <v>0.18366285323667025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51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6.9468937690032924</v>
      </c>
      <c r="AR201">
        <v>26.237116762327094</v>
      </c>
      <c r="AS201">
        <v>18.366285119667026</v>
      </c>
      <c r="AT201">
        <v>-6.9468937690032924</v>
      </c>
      <c r="AU201">
        <v>-26.237116762327094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9</v>
      </c>
      <c r="D202" s="3">
        <v>0</v>
      </c>
      <c r="E202" s="3">
        <v>9</v>
      </c>
      <c r="F202" s="3">
        <v>18</v>
      </c>
      <c r="G202" s="4">
        <v>142</v>
      </c>
      <c r="H202" s="4">
        <v>132.19999999999999</v>
      </c>
      <c r="I202" s="5">
        <v>9863.0734264000002</v>
      </c>
      <c r="J202" s="4" t="s">
        <v>1019</v>
      </c>
      <c r="K202" s="4" t="s">
        <v>1019</v>
      </c>
      <c r="L202" s="4">
        <v>21.970316993464053</v>
      </c>
      <c r="M202" s="4">
        <v>20.762560222359483</v>
      </c>
      <c r="N202" s="4">
        <v>2.9620000000000002</v>
      </c>
      <c r="O202" s="4">
        <v>-3.4417786546308129</v>
      </c>
      <c r="P202" s="4">
        <v>3.146747352496218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3.1467473545462181</v>
      </c>
      <c r="AH202" t="str">
        <f t="shared" si="86"/>
        <v xml:space="preserve"> </v>
      </c>
      <c r="AI202">
        <f t="shared" si="70"/>
        <v>87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-87.84091184597645</v>
      </c>
      <c r="AS202">
        <v>7.4130105900151344</v>
      </c>
      <c r="AT202" t="e">
        <v>#VALUE!</v>
      </c>
      <c r="AU202">
        <v>87.84091184597645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31</v>
      </c>
      <c r="D203" s="3">
        <v>2</v>
      </c>
      <c r="E203" s="3">
        <v>5</v>
      </c>
      <c r="F203" s="3">
        <v>38</v>
      </c>
      <c r="G203" s="4">
        <v>28.719779968261719</v>
      </c>
      <c r="H203" s="4">
        <v>24.45</v>
      </c>
      <c r="I203" s="5">
        <v>11005.663340999999</v>
      </c>
      <c r="J203" s="4">
        <v>17.859751643535425</v>
      </c>
      <c r="K203" s="4">
        <v>16.531440162271803</v>
      </c>
      <c r="L203" s="4">
        <v>6.6206036375615458</v>
      </c>
      <c r="M203" s="4">
        <v>6.3523997915439461</v>
      </c>
      <c r="N203" s="4">
        <v>1.369</v>
      </c>
      <c r="O203" s="4">
        <v>9.4091903719912526</v>
      </c>
      <c r="P203" s="4">
        <v>2.1799591002044991</v>
      </c>
      <c r="Q203" s="36">
        <f t="shared" si="74"/>
        <v>81.57894737048106</v>
      </c>
      <c r="R203" t="str">
        <f t="shared" si="75"/>
        <v xml:space="preserve"> </v>
      </c>
      <c r="S203" s="37">
        <f t="shared" si="76"/>
        <v>0.1746331295962667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-0.43395435549686712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34</v>
      </c>
      <c r="AC203">
        <f t="shared" si="67"/>
        <v>60</v>
      </c>
      <c r="AD203" s="1" t="str">
        <f t="shared" si="84"/>
        <v xml:space="preserve"> </v>
      </c>
      <c r="AE203">
        <f t="shared" si="68"/>
        <v>35</v>
      </c>
      <c r="AF203" t="str">
        <f t="shared" si="69"/>
        <v xml:space="preserve"> </v>
      </c>
      <c r="AG203">
        <f t="shared" si="85"/>
        <v>2.1799591022644993</v>
      </c>
      <c r="AH203" t="str">
        <f t="shared" si="86"/>
        <v xml:space="preserve"> </v>
      </c>
      <c r="AI203">
        <f t="shared" si="70"/>
        <v>170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625</v>
      </c>
      <c r="AP203" t="s">
        <v>1079</v>
      </c>
      <c r="AQ203">
        <v>-1.9451835394535211</v>
      </c>
      <c r="AR203">
        <v>43.395435549686709</v>
      </c>
      <c r="AS203">
        <v>17.463312753626671</v>
      </c>
      <c r="AT203">
        <v>1.9451835394535211</v>
      </c>
      <c r="AU203">
        <v>-43.395435549686709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11</v>
      </c>
      <c r="D204" s="3">
        <v>3</v>
      </c>
      <c r="E204" s="3">
        <v>18</v>
      </c>
      <c r="F204" s="3">
        <v>32</v>
      </c>
      <c r="G204" s="4">
        <v>91</v>
      </c>
      <c r="H204" s="4">
        <v>91.08</v>
      </c>
      <c r="I204" s="5">
        <v>15541.314754679999</v>
      </c>
      <c r="J204" s="4" t="s">
        <v>1019</v>
      </c>
      <c r="K204" s="4">
        <v>38.740961293066782</v>
      </c>
      <c r="L204" s="4">
        <v>25.303670309653917</v>
      </c>
      <c r="M204" s="4">
        <v>21.735997346313866</v>
      </c>
      <c r="N204" s="4">
        <v>2.0840000000000001</v>
      </c>
      <c r="O204" s="4">
        <v>17.27272727272727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 xml:space="preserve"> </v>
      </c>
      <c r="V204" s="37" t="str">
        <f t="shared" si="79"/>
        <v xml:space="preserve"> </v>
      </c>
      <c r="W204" s="37" t="str">
        <f t="shared" si="80"/>
        <v/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978</v>
      </c>
      <c r="AP204" t="s">
        <v>1097</v>
      </c>
      <c r="AQ204" t="e">
        <v>#VALUE!</v>
      </c>
      <c r="AR204">
        <v>-116.34027881479096</v>
      </c>
      <c r="AS204">
        <v>-8.7834870443559421E-2</v>
      </c>
      <c r="AT204" t="e">
        <v>#VALUE!</v>
      </c>
      <c r="AU204">
        <v>116.34027881479096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10</v>
      </c>
      <c r="F205" s="3">
        <v>19</v>
      </c>
      <c r="G205" s="4">
        <v>85</v>
      </c>
      <c r="H205" s="4">
        <v>88.5</v>
      </c>
      <c r="I205" s="5">
        <v>29651.780567999998</v>
      </c>
      <c r="J205" s="4">
        <v>24.56286427976686</v>
      </c>
      <c r="K205" s="4">
        <v>22.252954488307772</v>
      </c>
      <c r="L205" s="4">
        <v>17.841548160208546</v>
      </c>
      <c r="M205" s="4">
        <v>16.159422593570369</v>
      </c>
      <c r="N205" s="4">
        <v>3.6030000000000002</v>
      </c>
      <c r="O205" s="4">
        <v>-11.282051282051277</v>
      </c>
      <c r="P205" s="4">
        <v>0.34350282485875705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-40.207196451239533</v>
      </c>
      <c r="AR205">
        <v>-52.540934031788275</v>
      </c>
      <c r="AS205">
        <v>-3.9548022598870025</v>
      </c>
      <c r="AT205">
        <v>40.207196451239533</v>
      </c>
      <c r="AU205">
        <v>52.540934031788275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12</v>
      </c>
      <c r="D206" s="3">
        <v>2</v>
      </c>
      <c r="E206" s="3">
        <v>9</v>
      </c>
      <c r="F206" s="3">
        <v>23</v>
      </c>
      <c r="G206" s="4">
        <v>201</v>
      </c>
      <c r="H206" s="4">
        <v>176.85</v>
      </c>
      <c r="I206" s="5">
        <v>51068.959998300001</v>
      </c>
      <c r="J206" s="4">
        <v>15.10892780862879</v>
      </c>
      <c r="K206" s="4">
        <v>13.598615916955016</v>
      </c>
      <c r="L206" s="4">
        <v>11.604246374030287</v>
      </c>
      <c r="M206" s="4">
        <v>10.828228471731643</v>
      </c>
      <c r="N206" s="4">
        <v>11.705</v>
      </c>
      <c r="O206" s="4">
        <v>-8.5283018867924518</v>
      </c>
      <c r="P206" s="4">
        <v>2.2561492790500424</v>
      </c>
      <c r="Q206" s="36" t="str">
        <f t="shared" si="74"/>
        <v xml:space="preserve"> </v>
      </c>
      <c r="R206" t="str">
        <f t="shared" si="75"/>
        <v xml:space="preserve"> </v>
      </c>
      <c r="S206" s="37" t="str">
        <f t="shared" si="76"/>
        <v/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 t="str">
        <f t="shared" si="67"/>
        <v xml:space="preserve"> 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2.2561492811400425</v>
      </c>
      <c r="AH206" t="str">
        <f t="shared" si="86"/>
        <v xml:space="preserve"> </v>
      </c>
      <c r="AI206">
        <f t="shared" si="70"/>
        <v>162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13.756784009225509</v>
      </c>
      <c r="AR206">
        <v>0.78649202778142691</v>
      </c>
      <c r="AS206">
        <v>13.65564037319762</v>
      </c>
      <c r="AT206">
        <v>-13.756784009225509</v>
      </c>
      <c r="AU206">
        <v>-0.78649202778142691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3</v>
      </c>
      <c r="E207" s="3">
        <v>9</v>
      </c>
      <c r="F207" s="3">
        <v>22</v>
      </c>
      <c r="G207" s="4">
        <v>11.5</v>
      </c>
      <c r="H207" s="4">
        <v>9.35</v>
      </c>
      <c r="I207" s="5">
        <v>81435.114533300002</v>
      </c>
      <c r="J207" s="4">
        <v>16.877256317689529</v>
      </c>
      <c r="K207" s="4">
        <v>14.166666666666666</v>
      </c>
      <c r="L207" s="4">
        <v>12.043306725129685</v>
      </c>
      <c r="M207" s="4">
        <v>11.095370916789259</v>
      </c>
      <c r="N207" s="4">
        <v>0.55400000000000005</v>
      </c>
      <c r="O207" s="4">
        <v>-45.625</v>
      </c>
      <c r="P207" s="4">
        <v>0.42780748663101603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0.22994652616417116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30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3.6629944643133738</v>
      </c>
      <c r="AR207">
        <v>-2.9673680885956122</v>
      </c>
      <c r="AS207">
        <v>22.994652406417117</v>
      </c>
      <c r="AT207">
        <v>-3.6629944643133738</v>
      </c>
      <c r="AU207">
        <v>2.9673680885956122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12</v>
      </c>
      <c r="F208" s="3">
        <v>30</v>
      </c>
      <c r="G208" s="4">
        <v>82</v>
      </c>
      <c r="H208" s="4">
        <v>62.95</v>
      </c>
      <c r="I208" s="5">
        <v>80254.703200000004</v>
      </c>
      <c r="J208" s="4">
        <v>9.5378787878787872</v>
      </c>
      <c r="K208" s="4">
        <v>9.2860303879628265</v>
      </c>
      <c r="L208" s="4">
        <v>6.4233140778687856</v>
      </c>
      <c r="M208" s="4">
        <v>6.354606377994493</v>
      </c>
      <c r="N208" s="4">
        <v>6.6000000000000005</v>
      </c>
      <c r="O208" s="4">
        <v>8.4459459459459456</v>
      </c>
      <c r="P208" s="4">
        <v>3.9904686258935658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0.30262112998926921</v>
      </c>
      <c r="T208" s="37" t="str">
        <f t="shared" si="77"/>
        <v/>
      </c>
      <c r="U208" s="37" t="str">
        <f t="shared" si="78"/>
        <v/>
      </c>
      <c r="V208" s="37">
        <f t="shared" si="79"/>
        <v>-0.45556868705992604</v>
      </c>
      <c r="W208" s="37" t="str">
        <f t="shared" si="80"/>
        <v/>
      </c>
      <c r="X208" s="37">
        <f t="shared" si="81"/>
        <v>-0.45082213705932883</v>
      </c>
      <c r="Y208" t="str">
        <f t="shared" si="65"/>
        <v xml:space="preserve"> </v>
      </c>
      <c r="Z208" s="1">
        <f t="shared" si="82"/>
        <v>40</v>
      </c>
      <c r="AA208" t="str">
        <f t="shared" si="66"/>
        <v xml:space="preserve"> </v>
      </c>
      <c r="AB208" s="1">
        <f t="shared" si="83"/>
        <v>28</v>
      </c>
      <c r="AC208">
        <f t="shared" si="67"/>
        <v>18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3.9904686280035659</v>
      </c>
      <c r="AH208" t="str">
        <f t="shared" si="86"/>
        <v xml:space="preserve"> </v>
      </c>
      <c r="AI208">
        <f t="shared" si="70"/>
        <v>35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45.556868705992606</v>
      </c>
      <c r="AR208">
        <v>45.082213705932887</v>
      </c>
      <c r="AS208">
        <v>30.26211278792692</v>
      </c>
      <c r="AT208">
        <v>-45.556868705992606</v>
      </c>
      <c r="AU208">
        <v>-45.082213705932887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6</v>
      </c>
      <c r="D209" s="3">
        <v>1</v>
      </c>
      <c r="E209" s="3">
        <v>13</v>
      </c>
      <c r="F209" s="3">
        <v>20</v>
      </c>
      <c r="G209" s="4">
        <v>50</v>
      </c>
      <c r="H209" s="4">
        <v>51.72</v>
      </c>
      <c r="I209" s="5">
        <v>30969.454021319998</v>
      </c>
      <c r="J209" s="4">
        <v>16.466093600764086</v>
      </c>
      <c r="K209" s="4">
        <v>15.70127504553734</v>
      </c>
      <c r="L209" s="4">
        <v>13.147161014782293</v>
      </c>
      <c r="M209" s="4">
        <v>12.662549529607084</v>
      </c>
      <c r="N209" s="4">
        <v>3.141</v>
      </c>
      <c r="O209" s="4">
        <v>-4.0506329113924089</v>
      </c>
      <c r="P209" s="4">
        <v>3.8089713843774171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3.8089713864974173</v>
      </c>
      <c r="AH209" t="str">
        <f t="shared" si="86"/>
        <v xml:space="preserve"> </v>
      </c>
      <c r="AI209">
        <f t="shared" si="70"/>
        <v>47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6.0099508765945497</v>
      </c>
      <c r="AR209">
        <v>-12.40505605527915</v>
      </c>
      <c r="AS209">
        <v>-3.3255993812838391</v>
      </c>
      <c r="AT209">
        <v>-6.0099508765945497</v>
      </c>
      <c r="AU209">
        <v>12.40505605527915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38</v>
      </c>
      <c r="H210" s="4">
        <v>34.85</v>
      </c>
      <c r="I210" s="5">
        <v>27364.872914750002</v>
      </c>
      <c r="J210" s="4">
        <v>17.209876543209877</v>
      </c>
      <c r="K210" s="4">
        <v>15.509568313306632</v>
      </c>
      <c r="L210" s="4">
        <v>8.9198513512683508</v>
      </c>
      <c r="M210" s="4">
        <v>8.418871581600504</v>
      </c>
      <c r="N210" s="4">
        <v>2.0249999999999999</v>
      </c>
      <c r="O210" s="4">
        <v>27.741935483870972</v>
      </c>
      <c r="P210" s="4">
        <v>2.284074605451937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2.2840746075819371</v>
      </c>
      <c r="AH210" t="str">
        <f t="shared" si="86"/>
        <v xml:space="preserve"> </v>
      </c>
      <c r="AI210">
        <f t="shared" si="70"/>
        <v>159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1.7643661621734585</v>
      </c>
      <c r="AR210">
        <v>23.737422093124081</v>
      </c>
      <c r="AS210">
        <v>9.0387374461979864</v>
      </c>
      <c r="AT210">
        <v>-1.7643661621734585</v>
      </c>
      <c r="AU210">
        <v>-23.737422093124081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7</v>
      </c>
      <c r="F211" s="3">
        <v>24</v>
      </c>
      <c r="G211" s="4">
        <v>47.5</v>
      </c>
      <c r="H211" s="4">
        <v>40.299999999999997</v>
      </c>
      <c r="I211" s="5">
        <v>56802.000717799994</v>
      </c>
      <c r="J211" s="4">
        <v>6.1923786109403807</v>
      </c>
      <c r="K211" s="4">
        <v>6.3907389787503961</v>
      </c>
      <c r="L211" s="4">
        <v>3.1477331417907668</v>
      </c>
      <c r="M211" s="4">
        <v>3.1947144158400076</v>
      </c>
      <c r="N211" s="4">
        <v>6.508</v>
      </c>
      <c r="O211" s="4">
        <v>-23.216783216783206</v>
      </c>
      <c r="P211" s="4">
        <v>3.7965260545905708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0.17866005176779171</v>
      </c>
      <c r="T211" s="37" t="str">
        <f t="shared" si="77"/>
        <v/>
      </c>
      <c r="U211" s="37" t="str">
        <f t="shared" si="78"/>
        <v/>
      </c>
      <c r="V211" s="37">
        <f t="shared" si="79"/>
        <v>-0.64653306124410492</v>
      </c>
      <c r="W211" s="37" t="str">
        <f t="shared" si="80"/>
        <v/>
      </c>
      <c r="X211" s="37">
        <f t="shared" si="81"/>
        <v>-0.73087640757405747</v>
      </c>
      <c r="Y211" t="str">
        <f t="shared" si="65"/>
        <v xml:space="preserve"> </v>
      </c>
      <c r="Z211" s="1">
        <f t="shared" si="82"/>
        <v>5</v>
      </c>
      <c r="AA211" t="str">
        <f t="shared" si="66"/>
        <v xml:space="preserve"> </v>
      </c>
      <c r="AB211" s="1">
        <f t="shared" si="83"/>
        <v>2</v>
      </c>
      <c r="AC211">
        <f t="shared" si="67"/>
        <v>56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3.796526056730571</v>
      </c>
      <c r="AH211" t="str">
        <f t="shared" si="86"/>
        <v xml:space="preserve"> </v>
      </c>
      <c r="AI211">
        <f t="shared" si="70"/>
        <v>48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64.653306124410491</v>
      </c>
      <c r="AR211">
        <v>73.087640757405751</v>
      </c>
      <c r="AS211">
        <v>17.866004962779169</v>
      </c>
      <c r="AT211">
        <v>-64.653306124410491</v>
      </c>
      <c r="AU211">
        <v>-73.087640757405751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1380</v>
      </c>
      <c r="H212" s="4">
        <v>1236.3699999999999</v>
      </c>
      <c r="I212" s="5">
        <v>861153.00486887002</v>
      </c>
      <c r="J212" s="4">
        <v>22.702767219376042</v>
      </c>
      <c r="K212" s="4">
        <v>19.385828747040467</v>
      </c>
      <c r="L212" s="4">
        <v>12.833585894250675</v>
      </c>
      <c r="M212" s="4">
        <v>10.983481187262843</v>
      </c>
      <c r="N212" s="4">
        <v>54.459000000000003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>
        <f t="shared" si="68"/>
        <v>21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-29.589583171528645</v>
      </c>
      <c r="AR212">
        <v>-9.724064397744403</v>
      </c>
      <c r="AS212">
        <v>11.61707255918536</v>
      </c>
      <c r="AT212">
        <v>29.589583171528645</v>
      </c>
      <c r="AU212">
        <v>9.724064397744403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39</v>
      </c>
      <c r="D213" s="3">
        <v>0</v>
      </c>
      <c r="E213" s="3">
        <v>3</v>
      </c>
      <c r="F213" s="3">
        <v>42</v>
      </c>
      <c r="G213" s="4">
        <v>1350</v>
      </c>
      <c r="H213" s="4">
        <v>1241.47</v>
      </c>
      <c r="I213" s="5">
        <v>861153.00486887002</v>
      </c>
      <c r="J213" s="4">
        <v>22.796415652141977</v>
      </c>
      <c r="K213" s="4">
        <v>19.465794879031627</v>
      </c>
      <c r="L213" s="4">
        <v>12.833585894250675</v>
      </c>
      <c r="M213" s="4">
        <v>10.983481187262843</v>
      </c>
      <c r="N213" s="4">
        <v>54.459000000000003</v>
      </c>
      <c r="O213" s="4">
        <v>4.1509849393117726</v>
      </c>
      <c r="P213" s="4">
        <v>0</v>
      </c>
      <c r="Q213" s="36">
        <f t="shared" si="74"/>
        <v>92.857142859302854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>
        <f t="shared" si="68"/>
        <v>11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-30.124137450728906</v>
      </c>
      <c r="AR213">
        <v>-9.724064397744403</v>
      </c>
      <c r="AS213">
        <v>8.7420557887021069</v>
      </c>
      <c r="AT213">
        <v>30.124137450728906</v>
      </c>
      <c r="AU213">
        <v>9.724064397744403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0</v>
      </c>
      <c r="E214" s="3">
        <v>10</v>
      </c>
      <c r="F214" s="3">
        <v>11</v>
      </c>
      <c r="G214" s="4">
        <v>108</v>
      </c>
      <c r="H214" s="4">
        <v>105.45</v>
      </c>
      <c r="I214" s="5">
        <v>15389.770019250001</v>
      </c>
      <c r="J214" s="4">
        <v>17.7734704196865</v>
      </c>
      <c r="K214" s="4">
        <v>16.912590216519646</v>
      </c>
      <c r="L214" s="4">
        <v>12.629083072873827</v>
      </c>
      <c r="M214" s="4">
        <v>11.765853793103448</v>
      </c>
      <c r="N214" s="4">
        <v>5.9329999999999998</v>
      </c>
      <c r="O214" s="4">
        <v>4.5283018867924563</v>
      </c>
      <c r="P214" s="4">
        <v>2.8999525841631106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2.8999525863331108</v>
      </c>
      <c r="AH214" t="str">
        <f t="shared" si="86"/>
        <v xml:space="preserve"> </v>
      </c>
      <c r="AI214">
        <f t="shared" si="70"/>
        <v>106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-1.452681998735228</v>
      </c>
      <c r="AR214">
        <v>-7.97561459367786</v>
      </c>
      <c r="AS214">
        <v>2.4182076813655806</v>
      </c>
      <c r="AT214">
        <v>1.452681998735228</v>
      </c>
      <c r="AU214">
        <v>7.97561459367786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8</v>
      </c>
      <c r="F215" s="3">
        <v>35</v>
      </c>
      <c r="G215" s="4">
        <v>144</v>
      </c>
      <c r="H215" s="4">
        <v>139.66999999999999</v>
      </c>
      <c r="I215" s="5">
        <v>22046.95754648</v>
      </c>
      <c r="J215" s="4">
        <v>23.216422872340424</v>
      </c>
      <c r="K215" s="4">
        <v>20.073296924403561</v>
      </c>
      <c r="L215" s="4">
        <v>16.713380413140865</v>
      </c>
      <c r="M215" s="4">
        <v>14.791709801762114</v>
      </c>
      <c r="N215" s="4">
        <v>6.016</v>
      </c>
      <c r="O215" s="4">
        <v>14.601769911504428</v>
      </c>
      <c r="P215" s="4">
        <v>2.720698790005012E-2</v>
      </c>
      <c r="Q215" s="36">
        <f t="shared" si="74"/>
        <v>74.285714287894294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52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-32.521579140044032</v>
      </c>
      <c r="AR215">
        <v>-42.895371867734951</v>
      </c>
      <c r="AS215">
        <v>3.1001646738741506</v>
      </c>
      <c r="AT215">
        <v>32.521579140044032</v>
      </c>
      <c r="AU215">
        <v>42.895371867734951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18</v>
      </c>
      <c r="F216" s="3">
        <v>26</v>
      </c>
      <c r="G216" s="4">
        <v>31</v>
      </c>
      <c r="H216" s="4">
        <v>25.97</v>
      </c>
      <c r="I216" s="5">
        <v>9842.9946707399995</v>
      </c>
      <c r="J216" s="4">
        <v>10.168363351605324</v>
      </c>
      <c r="K216" s="4">
        <v>10.450704225352112</v>
      </c>
      <c r="L216" s="4">
        <v>5.1438974711670724</v>
      </c>
      <c r="M216" s="4">
        <v>5.2420719215009708</v>
      </c>
      <c r="N216" s="4">
        <v>2.4849999999999999</v>
      </c>
      <c r="O216" s="4">
        <v>-23.333333333333329</v>
      </c>
      <c r="P216" s="4">
        <v>3.7312283403927609</v>
      </c>
      <c r="Q216" s="36" t="str">
        <f t="shared" si="74"/>
        <v xml:space="preserve"> </v>
      </c>
      <c r="R216" t="str">
        <f t="shared" si="75"/>
        <v xml:space="preserve"> </v>
      </c>
      <c r="S216" s="37">
        <f t="shared" si="76"/>
        <v>0.19368502336828278</v>
      </c>
      <c r="T216" s="37" t="str">
        <f t="shared" si="77"/>
        <v/>
      </c>
      <c r="U216" s="37" t="str">
        <f t="shared" si="78"/>
        <v/>
      </c>
      <c r="V216" s="37">
        <f t="shared" si="79"/>
        <v>-0.4195800205595388</v>
      </c>
      <c r="W216" s="37" t="str">
        <f t="shared" si="80"/>
        <v/>
      </c>
      <c r="X216" s="37">
        <f t="shared" si="81"/>
        <v>-0.56020917144086713</v>
      </c>
      <c r="Y216" t="str">
        <f t="shared" si="65"/>
        <v xml:space="preserve"> </v>
      </c>
      <c r="Z216" s="1">
        <f t="shared" si="82"/>
        <v>55</v>
      </c>
      <c r="AA216" t="str">
        <f t="shared" si="66"/>
        <v xml:space="preserve"> </v>
      </c>
      <c r="AB216" s="1">
        <f t="shared" si="83"/>
        <v>8</v>
      </c>
      <c r="AC216">
        <f t="shared" si="67"/>
        <v>46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3.731228342582761</v>
      </c>
      <c r="AH216" t="str">
        <f t="shared" si="86"/>
        <v xml:space="preserve"> </v>
      </c>
      <c r="AI216">
        <f t="shared" si="70"/>
        <v>56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41.958002055953884</v>
      </c>
      <c r="AR216">
        <v>56.02091714408671</v>
      </c>
      <c r="AS216">
        <v>19.368502117828278</v>
      </c>
      <c r="AT216">
        <v>-41.958002055953884</v>
      </c>
      <c r="AU216">
        <v>-56.02091714408671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1</v>
      </c>
      <c r="D217" s="3">
        <v>4</v>
      </c>
      <c r="E217" s="3">
        <v>5</v>
      </c>
      <c r="F217" s="3">
        <v>10</v>
      </c>
      <c r="G217" s="4">
        <v>76</v>
      </c>
      <c r="H217" s="4">
        <v>86.53</v>
      </c>
      <c r="I217" s="5">
        <v>16337.64277</v>
      </c>
      <c r="J217" s="4">
        <v>23.080821552413976</v>
      </c>
      <c r="K217" s="4">
        <v>22.124776272053182</v>
      </c>
      <c r="L217" s="4">
        <v>14.828875969203205</v>
      </c>
      <c r="M217" s="4">
        <v>14.122378126214851</v>
      </c>
      <c r="N217" s="4">
        <v>3.7490000000000001</v>
      </c>
      <c r="O217" s="4">
        <v>3.8235294117646932</v>
      </c>
      <c r="P217" s="4">
        <v>2.5979429099734199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2.5979429121734201</v>
      </c>
      <c r="AH217" t="str">
        <f t="shared" si="86"/>
        <v xml:space="preserve"> </v>
      </c>
      <c r="AI217">
        <f t="shared" si="70"/>
        <v>137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-31.747553737899214</v>
      </c>
      <c r="AR217">
        <v>-26.783313346578797</v>
      </c>
      <c r="AS217">
        <v>-12.169189876343466</v>
      </c>
      <c r="AT217">
        <v>31.747553737899214</v>
      </c>
      <c r="AU217">
        <v>26.783313346578797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11</v>
      </c>
      <c r="D218" s="3">
        <v>2</v>
      </c>
      <c r="E218" s="3">
        <v>15</v>
      </c>
      <c r="F218" s="3">
        <v>28</v>
      </c>
      <c r="G218" s="4">
        <v>225</v>
      </c>
      <c r="H218" s="4">
        <v>205.91</v>
      </c>
      <c r="I218" s="5">
        <v>78526.772431400008</v>
      </c>
      <c r="J218" s="4">
        <v>8.7710853637757715</v>
      </c>
      <c r="K218" s="4">
        <v>8.0496481626270509</v>
      </c>
      <c r="L218" s="4" t="s">
        <v>1019</v>
      </c>
      <c r="M218" s="4" t="s">
        <v>1019</v>
      </c>
      <c r="N218" s="4">
        <v>23.475999999999999</v>
      </c>
      <c r="O218" s="4">
        <v>-9.1806020066889698</v>
      </c>
      <c r="P218" s="4">
        <v>1.6570346267786897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>
        <f t="shared" si="79"/>
        <v>-0.4993379946725115</v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>
        <f t="shared" si="82"/>
        <v>25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49.933799467251148</v>
      </c>
      <c r="AR218" t="e">
        <v>#VALUE!</v>
      </c>
      <c r="AS218">
        <v>9.2710407459569701</v>
      </c>
      <c r="AT218">
        <v>-49.933799467251148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4</v>
      </c>
      <c r="D219" s="3">
        <v>2</v>
      </c>
      <c r="E219" s="3">
        <v>5</v>
      </c>
      <c r="F219" s="3">
        <v>11</v>
      </c>
      <c r="G219" s="4">
        <v>19</v>
      </c>
      <c r="H219" s="4">
        <v>20.51</v>
      </c>
      <c r="I219" s="5">
        <v>4763.7349066300003</v>
      </c>
      <c r="J219" s="4">
        <v>9.8891031822565107</v>
      </c>
      <c r="K219" s="4">
        <v>7.4881343556042363</v>
      </c>
      <c r="L219" s="4">
        <v>5.5230861373067404</v>
      </c>
      <c r="M219" s="4">
        <v>4.9854978979732705</v>
      </c>
      <c r="N219" s="4">
        <v>2.0739999999999998</v>
      </c>
      <c r="O219" s="4">
        <v>-88.4</v>
      </c>
      <c r="P219" s="4">
        <v>3.2179424670892245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-0.43552046015116574</v>
      </c>
      <c r="W219" s="37" t="str">
        <f t="shared" si="80"/>
        <v/>
      </c>
      <c r="X219" s="37">
        <f t="shared" si="81"/>
        <v>-0.52778945495224105</v>
      </c>
      <c r="Y219" t="str">
        <f t="shared" si="65"/>
        <v xml:space="preserve"> </v>
      </c>
      <c r="Z219" s="1">
        <f t="shared" si="82"/>
        <v>47</v>
      </c>
      <c r="AA219" t="str">
        <f t="shared" si="66"/>
        <v xml:space="preserve"> </v>
      </c>
      <c r="AB219" s="1">
        <f t="shared" si="83"/>
        <v>12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3.2179424693092247</v>
      </c>
      <c r="AH219" t="str">
        <f t="shared" si="86"/>
        <v xml:space="preserve"> </v>
      </c>
      <c r="AI219">
        <f t="shared" si="70"/>
        <v>82</v>
      </c>
      <c r="AJ219" t="str">
        <f t="shared" si="71"/>
        <v xml:space="preserve"> </v>
      </c>
      <c r="AK219" t="str">
        <f t="shared" si="87"/>
        <v xml:space="preserve"> </v>
      </c>
      <c r="AL219">
        <f t="shared" si="88"/>
        <v>-88.39999999778</v>
      </c>
      <c r="AM219" t="str">
        <f t="shared" si="72"/>
        <v xml:space="preserve"> </v>
      </c>
      <c r="AN219">
        <f t="shared" si="73"/>
        <v>14</v>
      </c>
      <c r="AO219" t="s">
        <v>551</v>
      </c>
      <c r="AP219" t="s">
        <v>1028</v>
      </c>
      <c r="AQ219">
        <v>43.552046015116574</v>
      </c>
      <c r="AR219">
        <v>52.778945495224107</v>
      </c>
      <c r="AS219">
        <v>-7.3622623110677798</v>
      </c>
      <c r="AT219">
        <v>-43.552046015116574</v>
      </c>
      <c r="AU219">
        <v>-52.778945495224107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4</v>
      </c>
      <c r="E220" s="3">
        <v>18</v>
      </c>
      <c r="F220" s="3">
        <v>24</v>
      </c>
      <c r="G220" s="4">
        <v>300</v>
      </c>
      <c r="H220" s="4">
        <v>308.18</v>
      </c>
      <c r="I220" s="5">
        <v>17135.8188304</v>
      </c>
      <c r="J220" s="4">
        <v>17.085042687659385</v>
      </c>
      <c r="K220" s="4">
        <v>15.551294343240652</v>
      </c>
      <c r="L220" s="4">
        <v>10.938835829493087</v>
      </c>
      <c r="M220" s="4">
        <v>10.2676863800194</v>
      </c>
      <c r="N220" s="4">
        <v>18.038</v>
      </c>
      <c r="O220" s="4">
        <v>6.4593301435406811</v>
      </c>
      <c r="P220" s="4">
        <v>1.859303004737491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2.476929839991393</v>
      </c>
      <c r="AR220">
        <v>6.4755917105479117</v>
      </c>
      <c r="AS220">
        <v>-2.6542929456811026</v>
      </c>
      <c r="AT220">
        <v>-2.476929839991393</v>
      </c>
      <c r="AU220">
        <v>-6.4755917105479117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4</v>
      </c>
      <c r="F221" s="3">
        <v>34</v>
      </c>
      <c r="G221" s="4">
        <v>38</v>
      </c>
      <c r="H221" s="4">
        <v>31.13</v>
      </c>
      <c r="I221" s="5">
        <v>27169.14752255</v>
      </c>
      <c r="J221" s="4">
        <v>22.906548933038998</v>
      </c>
      <c r="K221" s="4">
        <v>14.795627376425854</v>
      </c>
      <c r="L221" s="4">
        <v>9.3425307772722661</v>
      </c>
      <c r="M221" s="4">
        <v>7.6054414103895365</v>
      </c>
      <c r="N221" s="4">
        <v>1.359</v>
      </c>
      <c r="O221" s="4">
        <v>-45.609756097560975</v>
      </c>
      <c r="P221" s="4">
        <v>2.2679087696755542</v>
      </c>
      <c r="Q221" s="36">
        <f t="shared" si="74"/>
        <v>88.235294119887058</v>
      </c>
      <c r="R221" t="str">
        <f t="shared" si="75"/>
        <v xml:space="preserve"> </v>
      </c>
      <c r="S221" s="37">
        <f t="shared" si="76"/>
        <v>0.22068744200871196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 t="str">
        <f t="shared" si="81"/>
        <v/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32</v>
      </c>
      <c r="AD221" s="1" t="str">
        <f t="shared" si="84"/>
        <v xml:space="preserve"> </v>
      </c>
      <c r="AE221">
        <f t="shared" si="68"/>
        <v>20</v>
      </c>
      <c r="AF221" t="str">
        <f t="shared" si="69"/>
        <v xml:space="preserve"> </v>
      </c>
      <c r="AG221">
        <f t="shared" si="85"/>
        <v>2.2679087719155544</v>
      </c>
      <c r="AH221" t="str">
        <f t="shared" si="86"/>
        <v xml:space="preserve"> </v>
      </c>
      <c r="AI221">
        <f t="shared" si="70"/>
        <v>160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-30.752788831719013</v>
      </c>
      <c r="AR221">
        <v>20.123614935825028</v>
      </c>
      <c r="AS221">
        <v>22.068743976871197</v>
      </c>
      <c r="AT221">
        <v>30.752788831719013</v>
      </c>
      <c r="AU221">
        <v>-20.123614935825028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10</v>
      </c>
      <c r="D222" s="3">
        <v>0</v>
      </c>
      <c r="E222" s="3">
        <v>6</v>
      </c>
      <c r="F222" s="3">
        <v>16</v>
      </c>
      <c r="G222" s="4">
        <v>99.5</v>
      </c>
      <c r="H222" s="4">
        <v>88.78</v>
      </c>
      <c r="I222" s="5">
        <v>11185.983563580001</v>
      </c>
      <c r="J222" s="4">
        <v>20.723622782446313</v>
      </c>
      <c r="K222" s="4">
        <v>18.055725035590807</v>
      </c>
      <c r="L222" s="4">
        <v>12.635430740873439</v>
      </c>
      <c r="M222" s="4">
        <v>11.358401774125015</v>
      </c>
      <c r="N222" s="4">
        <v>4.2839999999999998</v>
      </c>
      <c r="O222" s="4">
        <v>-213</v>
      </c>
      <c r="P222" s="4">
        <v>3.0671322369903131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3.0671322392403133</v>
      </c>
      <c r="AH222" t="str">
        <f t="shared" si="86"/>
        <v xml:space="preserve"> </v>
      </c>
      <c r="AI222">
        <f t="shared" si="70"/>
        <v>93</v>
      </c>
      <c r="AJ222" t="str">
        <f t="shared" si="71"/>
        <v xml:space="preserve"> </v>
      </c>
      <c r="AK222" t="str">
        <f t="shared" si="87"/>
        <v xml:space="preserve"> </v>
      </c>
      <c r="AL222">
        <f t="shared" si="88"/>
        <v>-212.99999999775</v>
      </c>
      <c r="AM222" t="str">
        <f t="shared" si="72"/>
        <v xml:space="preserve"> </v>
      </c>
      <c r="AN222">
        <f t="shared" si="73"/>
        <v>19</v>
      </c>
      <c r="AO222" t="s">
        <v>495</v>
      </c>
      <c r="AP222" t="s">
        <v>1028</v>
      </c>
      <c r="AQ222">
        <v>-18.292435993845423</v>
      </c>
      <c r="AR222">
        <v>-8.0298856242459351</v>
      </c>
      <c r="AS222">
        <v>12.074791619734171</v>
      </c>
      <c r="AT222">
        <v>18.292435993845423</v>
      </c>
      <c r="AU222">
        <v>8.0298856242459351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9</v>
      </c>
      <c r="D223" s="3">
        <v>0</v>
      </c>
      <c r="E223" s="3">
        <v>14</v>
      </c>
      <c r="F223" s="3">
        <v>23</v>
      </c>
      <c r="G223" s="4">
        <v>15</v>
      </c>
      <c r="H223" s="4">
        <v>13.61</v>
      </c>
      <c r="I223" s="5">
        <v>14303.494759950001</v>
      </c>
      <c r="J223" s="4">
        <v>10.156716417910447</v>
      </c>
      <c r="K223" s="4">
        <v>9.5308123249299719</v>
      </c>
      <c r="L223" s="4" t="s">
        <v>1019</v>
      </c>
      <c r="M223" s="4" t="s">
        <v>1019</v>
      </c>
      <c r="N223" s="4">
        <v>1.34</v>
      </c>
      <c r="O223" s="4">
        <v>13.214285714285706</v>
      </c>
      <c r="P223" s="4">
        <v>4.3497428361498898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>
        <f t="shared" si="79"/>
        <v>-0.42024483875908292</v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>
        <f t="shared" si="82"/>
        <v>54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4.34974283840989</v>
      </c>
      <c r="AH223" t="str">
        <f t="shared" si="86"/>
        <v xml:space="preserve"> </v>
      </c>
      <c r="AI223">
        <f t="shared" si="70"/>
        <v>28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42.024483875908288</v>
      </c>
      <c r="AR223" t="e">
        <v>#VALUE!</v>
      </c>
      <c r="AS223">
        <v>10.213078618662763</v>
      </c>
      <c r="AT223">
        <v>-42.024483875908288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6</v>
      </c>
      <c r="D224" s="3">
        <v>0</v>
      </c>
      <c r="E224" s="3">
        <v>9</v>
      </c>
      <c r="F224" s="3">
        <v>15</v>
      </c>
      <c r="G224" s="4">
        <v>19</v>
      </c>
      <c r="H224" s="4">
        <v>18.89</v>
      </c>
      <c r="I224" s="5">
        <v>6828.1836008999999</v>
      </c>
      <c r="J224" s="4">
        <v>10.769669327251997</v>
      </c>
      <c r="K224" s="4">
        <v>10.553072625698324</v>
      </c>
      <c r="L224" s="4">
        <v>9.525392624254895</v>
      </c>
      <c r="M224" s="4">
        <v>9.4903073264428794</v>
      </c>
      <c r="N224" s="4">
        <v>1.754</v>
      </c>
      <c r="O224" s="4">
        <v>-3.0769230769230793</v>
      </c>
      <c r="P224" s="4">
        <v>3.3298041291688723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>
        <f t="shared" si="79"/>
        <v>-0.38525689598638235</v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>
        <f t="shared" si="82"/>
        <v>65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3.3298041314388724</v>
      </c>
      <c r="AH224" t="str">
        <f t="shared" si="86"/>
        <v xml:space="preserve"> </v>
      </c>
      <c r="AI224">
        <f t="shared" si="70"/>
        <v>76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38.525689598638237</v>
      </c>
      <c r="AR224">
        <v>18.560190243806485</v>
      </c>
      <c r="AS224">
        <v>0.58231868713605195</v>
      </c>
      <c r="AT224">
        <v>-38.525689598638237</v>
      </c>
      <c r="AU224">
        <v>-18.560190243806485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154</v>
      </c>
      <c r="H225" s="4">
        <v>115.24</v>
      </c>
      <c r="I225" s="5">
        <v>39586.272520120001</v>
      </c>
      <c r="J225" s="4">
        <v>11.509038250274642</v>
      </c>
      <c r="K225" s="4">
        <v>10.367971210076472</v>
      </c>
      <c r="L225" s="4">
        <v>7.7162994836129553</v>
      </c>
      <c r="M225" s="4">
        <v>7.2877811810800486</v>
      </c>
      <c r="N225" s="4">
        <v>10.013</v>
      </c>
      <c r="O225" s="4">
        <v>-0.47210300429185065</v>
      </c>
      <c r="P225" s="4">
        <v>1.1862200624783061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0.33634155035358565</v>
      </c>
      <c r="T225" s="37" t="str">
        <f t="shared" si="77"/>
        <v/>
      </c>
      <c r="U225" s="37" t="str">
        <f t="shared" si="78"/>
        <v/>
      </c>
      <c r="V225" s="37">
        <f t="shared" si="79"/>
        <v>-0.34305300532466942</v>
      </c>
      <c r="W225" s="37" t="str">
        <f t="shared" si="80"/>
        <v/>
      </c>
      <c r="X225" s="37">
        <f t="shared" si="81"/>
        <v>-0.34027500308271041</v>
      </c>
      <c r="Y225" t="str">
        <f t="shared" si="65"/>
        <v xml:space="preserve"> </v>
      </c>
      <c r="Z225" s="1">
        <f t="shared" si="82"/>
        <v>77</v>
      </c>
      <c r="AA225" t="str">
        <f t="shared" si="66"/>
        <v xml:space="preserve"> </v>
      </c>
      <c r="AB225" s="1">
        <f t="shared" si="83"/>
        <v>60</v>
      </c>
      <c r="AC225">
        <f t="shared" si="67"/>
        <v>12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34.305300532466944</v>
      </c>
      <c r="AR225">
        <v>34.027500308271044</v>
      </c>
      <c r="AS225">
        <v>33.634154807358563</v>
      </c>
      <c r="AT225">
        <v>-34.305300532466944</v>
      </c>
      <c r="AU225">
        <v>-34.027500308271044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32</v>
      </c>
      <c r="H226" s="4">
        <v>29.83</v>
      </c>
      <c r="I226" s="5">
        <v>14256.579711399998</v>
      </c>
      <c r="J226" s="4" t="s">
        <v>1019</v>
      </c>
      <c r="K226" s="4">
        <v>21.647314949201739</v>
      </c>
      <c r="L226" s="4">
        <v>19.786031828411829</v>
      </c>
      <c r="M226" s="4">
        <v>18.331390093998554</v>
      </c>
      <c r="N226" s="4">
        <v>0.51900000000000002</v>
      </c>
      <c r="O226" s="4">
        <v>117.25239616613419</v>
      </c>
      <c r="P226" s="4">
        <v>4.9614482065035199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4.9614482087935201</v>
      </c>
      <c r="AH226" t="str">
        <f t="shared" si="86"/>
        <v xml:space="preserve"> </v>
      </c>
      <c r="AI226">
        <f t="shared" si="70"/>
        <v>18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-69.165800455589661</v>
      </c>
      <c r="AS226">
        <v>7.2745558162923274</v>
      </c>
      <c r="AT226" t="e">
        <v>#VALUE!</v>
      </c>
      <c r="AU226">
        <v>69.165800455589661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22</v>
      </c>
      <c r="D227" s="3">
        <v>1</v>
      </c>
      <c r="E227" s="3">
        <v>11</v>
      </c>
      <c r="F227" s="3">
        <v>34</v>
      </c>
      <c r="G227" s="4">
        <v>205</v>
      </c>
      <c r="H227" s="4">
        <v>205.66</v>
      </c>
      <c r="I227" s="5">
        <v>226789.77719761999</v>
      </c>
      <c r="J227" s="4">
        <v>20.983573104785226</v>
      </c>
      <c r="K227" s="4">
        <v>20.378517637732855</v>
      </c>
      <c r="L227" s="4">
        <v>14.441279016691952</v>
      </c>
      <c r="M227" s="4">
        <v>13.98343602699196</v>
      </c>
      <c r="N227" s="4">
        <v>10.092000000000001</v>
      </c>
      <c r="O227" s="4">
        <v>5.5398549031716326</v>
      </c>
      <c r="P227" s="4">
        <v>2.0047651463580669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2.0047651486580671</v>
      </c>
      <c r="AH227" t="str">
        <f t="shared" si="86"/>
        <v xml:space="preserve"> </v>
      </c>
      <c r="AI227">
        <f t="shared" si="70"/>
        <v>187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-19.776257485370643</v>
      </c>
      <c r="AR227">
        <v>-23.469452877014586</v>
      </c>
      <c r="AS227">
        <v>-0.32091802003306746</v>
      </c>
      <c r="AT227">
        <v>19.776257485370643</v>
      </c>
      <c r="AU227">
        <v>23.469452877014586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8</v>
      </c>
      <c r="D228" s="3">
        <v>2</v>
      </c>
      <c r="E228" s="3">
        <v>14</v>
      </c>
      <c r="F228" s="3">
        <v>24</v>
      </c>
      <c r="G228" s="4">
        <v>67.5</v>
      </c>
      <c r="H228" s="4">
        <v>65.86</v>
      </c>
      <c r="I228" s="5">
        <v>19957.83649532</v>
      </c>
      <c r="J228" s="4" t="s">
        <v>1019</v>
      </c>
      <c r="K228" s="4" t="s">
        <v>1019</v>
      </c>
      <c r="L228" s="4">
        <v>10.098336173712884</v>
      </c>
      <c r="M228" s="4">
        <v>7.6198419367829917</v>
      </c>
      <c r="N228" s="4">
        <v>-0.38300000000000001</v>
      </c>
      <c r="O228" s="4">
        <v>2.5925925925925948</v>
      </c>
      <c r="P228" s="4">
        <v>1.547221378682053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13.661661069262687</v>
      </c>
      <c r="AS228">
        <v>2.4901305800182127</v>
      </c>
      <c r="AT228" t="e">
        <v>#VALUE!</v>
      </c>
      <c r="AU228">
        <v>-13.661661069262687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3</v>
      </c>
      <c r="D229" s="3">
        <v>4</v>
      </c>
      <c r="E229" s="3">
        <v>11</v>
      </c>
      <c r="F229" s="3">
        <v>18</v>
      </c>
      <c r="G229" s="4">
        <v>59</v>
      </c>
      <c r="H229" s="4">
        <v>47.34</v>
      </c>
      <c r="I229" s="5">
        <v>8084.0332785600012</v>
      </c>
      <c r="J229" s="4">
        <v>10.065915373166064</v>
      </c>
      <c r="K229" s="4">
        <v>7.6888094851388669</v>
      </c>
      <c r="L229" s="4">
        <v>5.9103792967939253</v>
      </c>
      <c r="M229" s="4">
        <v>4.9754828801611284</v>
      </c>
      <c r="N229" s="4">
        <v>4.7030000000000003</v>
      </c>
      <c r="O229" s="4">
        <v>-49.870129870129873</v>
      </c>
      <c r="P229" s="4">
        <v>2.841149133924799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0.2463033398780903</v>
      </c>
      <c r="T229" s="37" t="str">
        <f t="shared" si="77"/>
        <v/>
      </c>
      <c r="U229" s="37" t="str">
        <f t="shared" si="78"/>
        <v/>
      </c>
      <c r="V229" s="37">
        <f t="shared" si="79"/>
        <v>-0.42542784989876514</v>
      </c>
      <c r="W229" s="37" t="str">
        <f t="shared" si="80"/>
        <v/>
      </c>
      <c r="X229" s="37">
        <f t="shared" si="81"/>
        <v>-0.49467682382751754</v>
      </c>
      <c r="Y229" t="str">
        <f t="shared" si="65"/>
        <v xml:space="preserve"> </v>
      </c>
      <c r="Z229" s="1">
        <f t="shared" si="82"/>
        <v>51</v>
      </c>
      <c r="AA229" t="str">
        <f t="shared" si="66"/>
        <v xml:space="preserve"> </v>
      </c>
      <c r="AB229" s="1">
        <f t="shared" si="83"/>
        <v>19</v>
      </c>
      <c r="AC229">
        <f t="shared" si="67"/>
        <v>25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2.8411491362447991</v>
      </c>
      <c r="AH229" t="str">
        <f t="shared" si="86"/>
        <v xml:space="preserve"> </v>
      </c>
      <c r="AI229">
        <f t="shared" si="70"/>
        <v>113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42.542784989876516</v>
      </c>
      <c r="AR229">
        <v>49.467682382751754</v>
      </c>
      <c r="AS229">
        <v>24.63033375580903</v>
      </c>
      <c r="AT229">
        <v>-42.542784989876516</v>
      </c>
      <c r="AU229">
        <v>-49.467682382751754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11</v>
      </c>
      <c r="D230" s="3">
        <v>0</v>
      </c>
      <c r="E230" s="3">
        <v>9</v>
      </c>
      <c r="F230" s="3">
        <v>20</v>
      </c>
      <c r="G230" s="4">
        <v>57</v>
      </c>
      <c r="H230" s="4">
        <v>50.94</v>
      </c>
      <c r="I230" s="5">
        <v>18376.14261762</v>
      </c>
      <c r="J230" s="4">
        <v>10.245374094931616</v>
      </c>
      <c r="K230" s="4">
        <v>9.4280955024986106</v>
      </c>
      <c r="L230" s="4" t="s">
        <v>1019</v>
      </c>
      <c r="M230" s="4" t="s">
        <v>1019</v>
      </c>
      <c r="N230" s="4">
        <v>4.9720000000000004</v>
      </c>
      <c r="O230" s="4">
        <v>-2.8346456692913411</v>
      </c>
      <c r="P230" s="4">
        <v>2.4381625441696113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-0.41518417311462186</v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>
        <f t="shared" si="82"/>
        <v>56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2.4381625464996115</v>
      </c>
      <c r="AH230" t="str">
        <f t="shared" si="86"/>
        <v xml:space="preserve"> </v>
      </c>
      <c r="AI230">
        <f t="shared" si="70"/>
        <v>151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41.518417311462187</v>
      </c>
      <c r="AR230" t="e">
        <v>#VALUE!</v>
      </c>
      <c r="AS230">
        <v>11.896348645465249</v>
      </c>
      <c r="AT230">
        <v>-41.518417311462187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7</v>
      </c>
      <c r="D231" s="3">
        <v>3</v>
      </c>
      <c r="E231" s="3">
        <v>5</v>
      </c>
      <c r="F231" s="3">
        <v>15</v>
      </c>
      <c r="G231" s="4">
        <v>250</v>
      </c>
      <c r="H231" s="4">
        <v>220.9</v>
      </c>
      <c r="I231" s="5">
        <v>9202.0041293000013</v>
      </c>
      <c r="J231" s="4">
        <v>14.973225784586186</v>
      </c>
      <c r="K231" s="4">
        <v>13.100462578579052</v>
      </c>
      <c r="L231" s="4">
        <v>9.8566519145660951</v>
      </c>
      <c r="M231" s="4">
        <v>9.1595923111309805</v>
      </c>
      <c r="N231" s="4">
        <v>14.753</v>
      </c>
      <c r="O231" s="4">
        <v>-7.2701149425287399</v>
      </c>
      <c r="P231" s="4">
        <v>1.5391579900407424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14.531384240170276</v>
      </c>
      <c r="AR231">
        <v>15.728003199440311</v>
      </c>
      <c r="AS231">
        <v>13.173381620642832</v>
      </c>
      <c r="AT231">
        <v>-14.531384240170276</v>
      </c>
      <c r="AU231">
        <v>-15.728003199440311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18</v>
      </c>
      <c r="D232" s="3">
        <v>0</v>
      </c>
      <c r="E232" s="3">
        <v>7</v>
      </c>
      <c r="F232" s="3">
        <v>25</v>
      </c>
      <c r="G232" s="4">
        <v>92</v>
      </c>
      <c r="H232" s="4">
        <v>87.23</v>
      </c>
      <c r="I232" s="5">
        <v>25497.013489090001</v>
      </c>
      <c r="J232" s="4">
        <v>23.101165254237287</v>
      </c>
      <c r="K232" s="4">
        <v>20.626625679829747</v>
      </c>
      <c r="L232" s="4">
        <v>14.2105551167281</v>
      </c>
      <c r="M232" s="4">
        <v>13.341946836588306</v>
      </c>
      <c r="N232" s="4">
        <v>3.7760000000000002</v>
      </c>
      <c r="O232" s="4">
        <v>34.363636363636353</v>
      </c>
      <c r="P232" s="4">
        <v>0.74859566662845345</v>
      </c>
      <c r="Q232" s="36">
        <f t="shared" si="74"/>
        <v>72.000000002350006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65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-31.863677548445036</v>
      </c>
      <c r="AR232">
        <v>-21.496819174607708</v>
      </c>
      <c r="AS232">
        <v>5.4683021896136497</v>
      </c>
      <c r="AT232">
        <v>31.863677548445036</v>
      </c>
      <c r="AU232">
        <v>21.496819174607708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4</v>
      </c>
      <c r="D233" s="3">
        <v>1</v>
      </c>
      <c r="E233" s="3">
        <v>18</v>
      </c>
      <c r="F233" s="3">
        <v>23</v>
      </c>
      <c r="G233" s="4">
        <v>38.5</v>
      </c>
      <c r="H233" s="4">
        <v>40.89</v>
      </c>
      <c r="I233" s="5">
        <v>6502.4099480100003</v>
      </c>
      <c r="J233" s="4">
        <v>11.286226883797957</v>
      </c>
      <c r="K233" s="4">
        <v>10.576823590274184</v>
      </c>
      <c r="L233" s="4">
        <v>12.986938405340723</v>
      </c>
      <c r="M233" s="4">
        <v>12.154315009001687</v>
      </c>
      <c r="N233" s="4">
        <v>3.6230000000000002</v>
      </c>
      <c r="O233" s="4">
        <v>-31.048387096774192</v>
      </c>
      <c r="P233" s="4">
        <v>3.7637564196625091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-0.35577129284820497</v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>
        <f t="shared" si="82"/>
        <v>72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3.7637564220225093</v>
      </c>
      <c r="AH233" t="str">
        <f t="shared" si="86"/>
        <v xml:space="preserve"> </v>
      </c>
      <c r="AI233">
        <f t="shared" si="70"/>
        <v>50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35.577129284820494</v>
      </c>
      <c r="AR233">
        <v>-11.035191384469002</v>
      </c>
      <c r="AS233">
        <v>-5.8449498654927883</v>
      </c>
      <c r="AT233">
        <v>-35.577129284820494</v>
      </c>
      <c r="AU233">
        <v>11.035191384469002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8</v>
      </c>
      <c r="D234" s="3">
        <v>1</v>
      </c>
      <c r="E234" s="3">
        <v>11</v>
      </c>
      <c r="F234" s="3">
        <v>20</v>
      </c>
      <c r="G234" s="4">
        <v>48</v>
      </c>
      <c r="H234" s="4">
        <v>43.4</v>
      </c>
      <c r="I234" s="5">
        <v>11610.192880999999</v>
      </c>
      <c r="J234" s="4">
        <v>17.978458989229495</v>
      </c>
      <c r="K234" s="4">
        <v>16.545939763629431</v>
      </c>
      <c r="L234" s="4">
        <v>13.262221018766265</v>
      </c>
      <c r="M234" s="4">
        <v>12.524395043150527</v>
      </c>
      <c r="N234" s="4">
        <v>2.4140000000000001</v>
      </c>
      <c r="O234" s="4">
        <v>6.7924528301886848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-2.6227765085944821</v>
      </c>
      <c r="AR234">
        <v>-13.38879134101858</v>
      </c>
      <c r="AS234">
        <v>10.599078341013835</v>
      </c>
      <c r="AT234">
        <v>2.6227765085944821</v>
      </c>
      <c r="AU234">
        <v>13.38879134101858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7</v>
      </c>
      <c r="F235" s="3">
        <v>27</v>
      </c>
      <c r="G235" s="4">
        <v>169</v>
      </c>
      <c r="H235" s="4">
        <v>169.06</v>
      </c>
      <c r="I235" s="5">
        <v>123138.20903878</v>
      </c>
      <c r="J235" s="4">
        <v>21.077172422391222</v>
      </c>
      <c r="K235" s="4">
        <v>19.307903152124258</v>
      </c>
      <c r="L235" s="4">
        <v>14.69097668218267</v>
      </c>
      <c r="M235" s="4">
        <v>13.757381163523693</v>
      </c>
      <c r="N235" s="4">
        <v>8.0210000000000008</v>
      </c>
      <c r="O235" s="4">
        <v>-4.2452830188679176</v>
      </c>
      <c r="P235" s="4">
        <v>1.9726724239914823</v>
      </c>
      <c r="Q235" s="36">
        <f t="shared" si="74"/>
        <v>74.074074076454082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54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-20.310531410504673</v>
      </c>
      <c r="AR235">
        <v>-25.604307698888174</v>
      </c>
      <c r="AS235">
        <v>-3.5490358452616722E-2</v>
      </c>
      <c r="AT235">
        <v>20.310531410504673</v>
      </c>
      <c r="AU235">
        <v>25.604307698888174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14</v>
      </c>
      <c r="D236" s="3">
        <v>4</v>
      </c>
      <c r="E236" s="3">
        <v>10</v>
      </c>
      <c r="F236" s="3">
        <v>28</v>
      </c>
      <c r="G236" s="4">
        <v>64</v>
      </c>
      <c r="H236" s="4">
        <v>62.52</v>
      </c>
      <c r="I236" s="5">
        <v>6840.0209815200005</v>
      </c>
      <c r="J236" s="4">
        <v>37.959927140255012</v>
      </c>
      <c r="K236" s="4">
        <v>26.357504215851606</v>
      </c>
      <c r="L236" s="4">
        <v>8.4589772739524349</v>
      </c>
      <c r="M236" s="4">
        <v>7.4528498240562691</v>
      </c>
      <c r="N236" s="4">
        <v>1.647</v>
      </c>
      <c r="O236" s="4">
        <v>1188.5714285714287</v>
      </c>
      <c r="P236" s="4">
        <v>4.5521433141394754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4.5521433165294756</v>
      </c>
      <c r="AH236" t="str">
        <f t="shared" si="86"/>
        <v xml:space="preserve"> </v>
      </c>
      <c r="AI236">
        <f t="shared" si="94"/>
        <v>22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-116.67892234427106</v>
      </c>
      <c r="AR236">
        <v>27.677784307968256</v>
      </c>
      <c r="AS236">
        <v>2.3672424824056293</v>
      </c>
      <c r="AT236">
        <v>116.67892234427106</v>
      </c>
      <c r="AU236">
        <v>-27.677784307968256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5</v>
      </c>
      <c r="D237" s="3">
        <v>4</v>
      </c>
      <c r="E237" s="3">
        <v>13</v>
      </c>
      <c r="F237" s="3">
        <v>22</v>
      </c>
      <c r="G237" s="4">
        <v>17</v>
      </c>
      <c r="H237" s="4">
        <v>16.66</v>
      </c>
      <c r="I237" s="5">
        <v>22830.502261419999</v>
      </c>
      <c r="J237" s="4">
        <v>10.115361262902246</v>
      </c>
      <c r="K237" s="4">
        <v>9.5037079292641184</v>
      </c>
      <c r="L237" s="4">
        <v>5.9890490755538739</v>
      </c>
      <c r="M237" s="4">
        <v>5.8931428556435446</v>
      </c>
      <c r="N237" s="4">
        <v>1.647</v>
      </c>
      <c r="O237" s="4">
        <v>5.8823529411764595</v>
      </c>
      <c r="P237" s="4">
        <v>2.7611044417767108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>
        <f t="shared" si="79"/>
        <v>-0.42260543086123548</v>
      </c>
      <c r="W237" s="37" t="str">
        <f t="shared" si="80"/>
        <v/>
      </c>
      <c r="X237" s="37">
        <f t="shared" si="81"/>
        <v>-0.48795074746667755</v>
      </c>
      <c r="Y237" t="str">
        <f t="shared" si="89"/>
        <v xml:space="preserve"> </v>
      </c>
      <c r="Z237" s="1">
        <f t="shared" si="82"/>
        <v>53</v>
      </c>
      <c r="AA237" t="str">
        <f t="shared" si="90"/>
        <v xml:space="preserve"> </v>
      </c>
      <c r="AB237" s="1">
        <f t="shared" si="83"/>
        <v>20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2.761104444176711</v>
      </c>
      <c r="AH237" t="str">
        <f t="shared" si="86"/>
        <v xml:space="preserve"> </v>
      </c>
      <c r="AI237">
        <f t="shared" si="94"/>
        <v>121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42.260543086123548</v>
      </c>
      <c r="AR237">
        <v>48.795074746667751</v>
      </c>
      <c r="AS237">
        <v>2.0408163265306145</v>
      </c>
      <c r="AT237">
        <v>-42.260543086123548</v>
      </c>
      <c r="AU237">
        <v>-48.795074746667751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7</v>
      </c>
      <c r="D238" s="3">
        <v>1</v>
      </c>
      <c r="E238" s="3">
        <v>8</v>
      </c>
      <c r="F238" s="3">
        <v>16</v>
      </c>
      <c r="G238" s="4">
        <v>23</v>
      </c>
      <c r="H238" s="4">
        <v>20.52</v>
      </c>
      <c r="I238" s="5">
        <v>31467.457325880001</v>
      </c>
      <c r="J238" s="4">
        <v>9.5132127955493733</v>
      </c>
      <c r="K238" s="4">
        <v>9.1078561917443395</v>
      </c>
      <c r="L238" s="4">
        <v>6.9528031677947864</v>
      </c>
      <c r="M238" s="4">
        <v>6.8650885524678564</v>
      </c>
      <c r="N238" s="4">
        <v>2.157</v>
      </c>
      <c r="O238" s="4">
        <v>6.6666666666666732</v>
      </c>
      <c r="P238" s="4">
        <v>3.094541910331384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-0.45697664567289764</v>
      </c>
      <c r="W238" s="37" t="str">
        <f t="shared" si="80"/>
        <v/>
      </c>
      <c r="X238" s="37">
        <f t="shared" si="81"/>
        <v>-0.40555209680739046</v>
      </c>
      <c r="Y238" t="str">
        <f t="shared" si="89"/>
        <v xml:space="preserve"> </v>
      </c>
      <c r="Z238" s="1">
        <f t="shared" si="82"/>
        <v>37</v>
      </c>
      <c r="AA238" t="str">
        <f t="shared" si="90"/>
        <v xml:space="preserve"> </v>
      </c>
      <c r="AB238" s="1">
        <f t="shared" si="83"/>
        <v>46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3.0945419127413842</v>
      </c>
      <c r="AH238" t="str">
        <f t="shared" si="86"/>
        <v xml:space="preserve"> </v>
      </c>
      <c r="AI238">
        <f t="shared" si="94"/>
        <v>90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45.697664567289763</v>
      </c>
      <c r="AR238">
        <v>40.555209680739047</v>
      </c>
      <c r="AS238">
        <v>12.085769980506832</v>
      </c>
      <c r="AT238">
        <v>-45.697664567289763</v>
      </c>
      <c r="AU238">
        <v>-40.555209680739047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2</v>
      </c>
      <c r="E239" s="3">
        <v>5</v>
      </c>
      <c r="F239" s="3">
        <v>10</v>
      </c>
      <c r="G239" s="4">
        <v>26</v>
      </c>
      <c r="H239" s="4">
        <v>27</v>
      </c>
      <c r="I239" s="5">
        <v>5488.914186</v>
      </c>
      <c r="J239" s="4">
        <v>13.896037056098816</v>
      </c>
      <c r="K239" s="4">
        <v>13.274336283185839</v>
      </c>
      <c r="L239" s="4">
        <v>9.2149826447408039</v>
      </c>
      <c r="M239" s="4">
        <v>9.0226287605954223</v>
      </c>
      <c r="N239" s="4">
        <v>1.9430000000000001</v>
      </c>
      <c r="O239" s="4">
        <v>-24.843462246777154</v>
      </c>
      <c r="P239" s="4">
        <v>3.7148148148148152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3.7148148172348154</v>
      </c>
      <c r="AH239" t="str">
        <f t="shared" si="86"/>
        <v xml:space="preserve"> </v>
      </c>
      <c r="AI239">
        <f t="shared" si="94"/>
        <v>57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299</v>
      </c>
      <c r="AP239" t="s">
        <v>1028</v>
      </c>
      <c r="AQ239">
        <v>20.680081311891552</v>
      </c>
      <c r="AR239">
        <v>21.21412070895925</v>
      </c>
      <c r="AS239">
        <v>-3.703703703703709</v>
      </c>
      <c r="AT239">
        <v>-20.680081311891552</v>
      </c>
      <c r="AU239">
        <v>-21.21412070895925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2</v>
      </c>
      <c r="D240" s="3">
        <v>3</v>
      </c>
      <c r="E240" s="3">
        <v>10</v>
      </c>
      <c r="F240" s="3">
        <v>15</v>
      </c>
      <c r="G240" s="4">
        <v>39.5</v>
      </c>
      <c r="H240" s="4">
        <v>40.39</v>
      </c>
      <c r="I240" s="5">
        <v>21635.944673420003</v>
      </c>
      <c r="J240" s="4">
        <v>22.167947310647641</v>
      </c>
      <c r="K240" s="4">
        <v>20.670419651995907</v>
      </c>
      <c r="L240" s="4">
        <v>15.394341118188253</v>
      </c>
      <c r="M240" s="4">
        <v>14.481282425632003</v>
      </c>
      <c r="N240" s="4">
        <v>1.8220000000000001</v>
      </c>
      <c r="O240" s="4">
        <v>3.1274367001049552</v>
      </c>
      <c r="P240" s="4">
        <v>2.0648675414706608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2.064867543900661</v>
      </c>
      <c r="AH240" t="str">
        <f t="shared" si="86"/>
        <v xml:space="preserve"> </v>
      </c>
      <c r="AI240">
        <f t="shared" si="94"/>
        <v>182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-26.536779591496472</v>
      </c>
      <c r="AR240">
        <v>-31.617904000599427</v>
      </c>
      <c r="AS240">
        <v>-2.2035157217133006</v>
      </c>
      <c r="AT240">
        <v>26.536779591496472</v>
      </c>
      <c r="AU240">
        <v>31.617904000599427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13</v>
      </c>
      <c r="D241" s="3">
        <v>0</v>
      </c>
      <c r="E241" s="3">
        <v>1</v>
      </c>
      <c r="F241" s="3">
        <v>14</v>
      </c>
      <c r="G241" s="4">
        <v>183</v>
      </c>
      <c r="H241" s="4">
        <v>165.65</v>
      </c>
      <c r="I241" s="5">
        <v>19540.2204346</v>
      </c>
      <c r="J241" s="4">
        <v>20.698488066974885</v>
      </c>
      <c r="K241" s="4">
        <v>18.253443526170798</v>
      </c>
      <c r="L241" s="4">
        <v>15.049182686020661</v>
      </c>
      <c r="M241" s="4">
        <v>13.630356508350111</v>
      </c>
      <c r="N241" s="4">
        <v>8.0030000000000001</v>
      </c>
      <c r="O241" s="4">
        <v>22.395209580838333</v>
      </c>
      <c r="P241" s="4">
        <v>1.627527920313915</v>
      </c>
      <c r="Q241" s="36">
        <f t="shared" si="74"/>
        <v>92.857142859582865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>
        <f t="shared" si="92"/>
        <v>10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-18.148964615682452</v>
      </c>
      <c r="AR241">
        <v>-28.66688264533288</v>
      </c>
      <c r="AS241">
        <v>10.473890733474178</v>
      </c>
      <c r="AT241">
        <v>18.148964615682452</v>
      </c>
      <c r="AU241">
        <v>28.66688264533288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7</v>
      </c>
      <c r="D242" s="3">
        <v>3</v>
      </c>
      <c r="E242" s="3">
        <v>9</v>
      </c>
      <c r="F242" s="3">
        <v>19</v>
      </c>
      <c r="G242" s="4">
        <v>63</v>
      </c>
      <c r="H242" s="4">
        <v>61.5</v>
      </c>
      <c r="I242" s="5">
        <v>9192.4908539999997</v>
      </c>
      <c r="J242" s="4">
        <v>17.935258092738405</v>
      </c>
      <c r="K242" s="4">
        <v>16.536703414896479</v>
      </c>
      <c r="L242" s="4">
        <v>13.727871323069795</v>
      </c>
      <c r="M242" s="4">
        <v>13.0283879394797</v>
      </c>
      <c r="N242" s="4">
        <v>3.4290000000000003</v>
      </c>
      <c r="O242" s="4">
        <v>-19.684210526315784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-2.3761816281193449</v>
      </c>
      <c r="AR242">
        <v>-17.369989144753141</v>
      </c>
      <c r="AS242">
        <v>2.4390243902439046</v>
      </c>
      <c r="AT242">
        <v>2.3761816281193449</v>
      </c>
      <c r="AU242">
        <v>17.369989144753141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5</v>
      </c>
      <c r="E243" s="3">
        <v>8</v>
      </c>
      <c r="F243" s="3">
        <v>21</v>
      </c>
      <c r="G243" s="4">
        <v>22</v>
      </c>
      <c r="H243" s="4">
        <v>18.899999999999999</v>
      </c>
      <c r="I243" s="5">
        <v>13993.309556099999</v>
      </c>
      <c r="J243" s="4">
        <v>22.634730538922156</v>
      </c>
      <c r="K243" s="4">
        <v>22.634730538922156</v>
      </c>
      <c r="L243" s="4">
        <v>10.669358976930727</v>
      </c>
      <c r="M243" s="4">
        <v>10.672812092001433</v>
      </c>
      <c r="N243" s="4">
        <v>0.83499999999999996</v>
      </c>
      <c r="O243" s="4">
        <v>15.110634109449656</v>
      </c>
      <c r="P243" s="4">
        <v>4.544973544973546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0.16402116648116419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65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4.5449735474335462</v>
      </c>
      <c r="AH243" t="str">
        <f t="shared" si="86"/>
        <v xml:space="preserve"> </v>
      </c>
      <c r="AI243">
        <f t="shared" si="94"/>
        <v>23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-29.201223242750075</v>
      </c>
      <c r="AR243">
        <v>8.7795538118574097</v>
      </c>
      <c r="AS243">
        <v>16.40211640211642</v>
      </c>
      <c r="AT243">
        <v>29.201223242750075</v>
      </c>
      <c r="AU243">
        <v>-8.7795538118574097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104.5</v>
      </c>
      <c r="H244" s="4">
        <v>116.96</v>
      </c>
      <c r="I244" s="5">
        <v>24389.322598399998</v>
      </c>
      <c r="J244" s="4">
        <v>20.733912426874667</v>
      </c>
      <c r="K244" s="4">
        <v>19.746749957791657</v>
      </c>
      <c r="L244" s="4">
        <v>14.534021760311621</v>
      </c>
      <c r="M244" s="4">
        <v>14.115383002097273</v>
      </c>
      <c r="N244" s="4">
        <v>5.641</v>
      </c>
      <c r="O244" s="4">
        <v>3.2624113475177339</v>
      </c>
      <c r="P244" s="4">
        <v>2.5230848153214778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2.523084817791478</v>
      </c>
      <c r="AH244" t="str">
        <f t="shared" si="86"/>
        <v xml:space="preserve"> </v>
      </c>
      <c r="AI244">
        <f t="shared" si="94"/>
        <v>143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-18.351170275863502</v>
      </c>
      <c r="AR244">
        <v>-24.262380968757569</v>
      </c>
      <c r="AS244">
        <v>-10.653214774281805</v>
      </c>
      <c r="AT244">
        <v>18.351170275863502</v>
      </c>
      <c r="AU244">
        <v>24.262380968757569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0</v>
      </c>
      <c r="E245" s="3">
        <v>5</v>
      </c>
      <c r="F245" s="3">
        <v>23</v>
      </c>
      <c r="G245" s="4">
        <v>345.5</v>
      </c>
      <c r="H245" s="4">
        <v>240.69</v>
      </c>
      <c r="I245" s="5">
        <v>32646.649806810005</v>
      </c>
      <c r="J245" s="4">
        <v>13.794704264099037</v>
      </c>
      <c r="K245" s="4">
        <v>12.487159533073928</v>
      </c>
      <c r="L245" s="4">
        <v>7.188303063160749</v>
      </c>
      <c r="M245" s="4">
        <v>6.2670426910400296</v>
      </c>
      <c r="N245" s="4">
        <v>17.448</v>
      </c>
      <c r="O245" s="4">
        <v>27.380952380952394</v>
      </c>
      <c r="P245" s="4">
        <v>0.86293572645311389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0.43545639867427477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-0.38541742369441978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49</v>
      </c>
      <c r="AC245">
        <f t="shared" si="91"/>
        <v>8</v>
      </c>
      <c r="AD245" s="1" t="str">
        <f t="shared" si="84"/>
        <v xml:space="preserve"> </v>
      </c>
      <c r="AE245">
        <f t="shared" si="92"/>
        <v>42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21.258498654146241</v>
      </c>
      <c r="AR245">
        <v>38.541742369441977</v>
      </c>
      <c r="AS245">
        <v>43.545639619427476</v>
      </c>
      <c r="AT245">
        <v>-21.258498654146241</v>
      </c>
      <c r="AU245">
        <v>-38.541742369441977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6</v>
      </c>
      <c r="D246" s="3">
        <v>2</v>
      </c>
      <c r="E246" s="3">
        <v>15</v>
      </c>
      <c r="F246" s="3">
        <v>23</v>
      </c>
      <c r="G246" s="4">
        <v>152.5</v>
      </c>
      <c r="H246" s="4">
        <v>140.33000000000001</v>
      </c>
      <c r="I246" s="5">
        <v>124874.93170448001</v>
      </c>
      <c r="J246" s="4">
        <v>10.085525370130805</v>
      </c>
      <c r="K246" s="4">
        <v>9.8810026756794826</v>
      </c>
      <c r="L246" s="4">
        <v>8.2910142399599245</v>
      </c>
      <c r="M246" s="4">
        <v>8.2373539910635483</v>
      </c>
      <c r="N246" s="4">
        <v>13.914</v>
      </c>
      <c r="O246" s="4">
        <v>0.29220779220778881</v>
      </c>
      <c r="P246" s="4">
        <v>4.6340768189268147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-0.42430849237371115</v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>
        <f t="shared" si="82"/>
        <v>52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4.6340768214168149</v>
      </c>
      <c r="AH246" t="str">
        <f t="shared" si="86"/>
        <v xml:space="preserve"> </v>
      </c>
      <c r="AI246">
        <f t="shared" si="94"/>
        <v>21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42.430849237371113</v>
      </c>
      <c r="AR246">
        <v>29.113827741977694</v>
      </c>
      <c r="AS246">
        <v>8.67241502173448</v>
      </c>
      <c r="AT246">
        <v>-42.430849237371113</v>
      </c>
      <c r="AU246">
        <v>-29.113827741977694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3</v>
      </c>
      <c r="F247" s="3">
        <v>18</v>
      </c>
      <c r="G247" s="4">
        <v>85</v>
      </c>
      <c r="H247" s="4">
        <v>79.86</v>
      </c>
      <c r="I247" s="5">
        <v>45178.63462728</v>
      </c>
      <c r="J247" s="4">
        <v>21.082365364308341</v>
      </c>
      <c r="K247" s="4">
        <v>19.009759581052126</v>
      </c>
      <c r="L247" s="4">
        <v>15.42825220415747</v>
      </c>
      <c r="M247" s="4">
        <v>14.506471839581518</v>
      </c>
      <c r="N247" s="4">
        <v>3.7880000000000003</v>
      </c>
      <c r="O247" s="4">
        <v>-0.44444444444444481</v>
      </c>
      <c r="P247" s="4">
        <v>1.3423491109441523</v>
      </c>
      <c r="Q247" s="36">
        <f t="shared" si="74"/>
        <v>83.333333335833331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30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-20.340173223415437</v>
      </c>
      <c r="AR247">
        <v>-31.907835607505252</v>
      </c>
      <c r="AS247">
        <v>6.436263461056857</v>
      </c>
      <c r="AT247">
        <v>20.340173223415437</v>
      </c>
      <c r="AU247">
        <v>31.907835607505252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5</v>
      </c>
      <c r="D248" s="3">
        <v>1</v>
      </c>
      <c r="E248" s="3">
        <v>1</v>
      </c>
      <c r="F248" s="3">
        <v>7</v>
      </c>
      <c r="G248" s="4">
        <v>240</v>
      </c>
      <c r="H248" s="4">
        <v>218.49</v>
      </c>
      <c r="I248" s="5">
        <v>18799.958722110001</v>
      </c>
      <c r="J248" s="4" t="s">
        <v>1019</v>
      </c>
      <c r="K248" s="4">
        <v>39.936026320599524</v>
      </c>
      <c r="L248" s="4">
        <v>30.260253748558245</v>
      </c>
      <c r="M248" s="4">
        <v>27.065653370013756</v>
      </c>
      <c r="N248" s="4">
        <v>4.7279999999999998</v>
      </c>
      <c r="O248" s="4">
        <v>4.6037585761161379</v>
      </c>
      <c r="P248" s="4" t="s">
        <v>145</v>
      </c>
      <c r="Q248" s="36">
        <f t="shared" si="74"/>
        <v>71.428571431081437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67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-158.71787186824724</v>
      </c>
      <c r="AS248">
        <v>9.8448441576273424</v>
      </c>
      <c r="AT248" t="e">
        <v>#VALUE!</v>
      </c>
      <c r="AU248">
        <v>158.71787186824724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6</v>
      </c>
      <c r="D249" s="3">
        <v>2</v>
      </c>
      <c r="E249" s="3">
        <v>10</v>
      </c>
      <c r="F249" s="3">
        <v>18</v>
      </c>
      <c r="G249" s="4">
        <v>138.5</v>
      </c>
      <c r="H249" s="4">
        <v>136</v>
      </c>
      <c r="I249" s="5">
        <v>14502.328312</v>
      </c>
      <c r="J249" s="4">
        <v>21.329987452948554</v>
      </c>
      <c r="K249" s="4">
        <v>19.37046004842615</v>
      </c>
      <c r="L249" s="4">
        <v>16.045693607800651</v>
      </c>
      <c r="M249" s="4">
        <v>14.601375529922114</v>
      </c>
      <c r="N249" s="4">
        <v>6.3760000000000003</v>
      </c>
      <c r="O249" s="4">
        <v>-11.124260355029584</v>
      </c>
      <c r="P249" s="4">
        <v>2.0830882352941176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2.0830882378141178</v>
      </c>
      <c r="AH249" t="str">
        <f t="shared" si="86"/>
        <v xml:space="preserve"> </v>
      </c>
      <c r="AI249">
        <f t="shared" si="94"/>
        <v>180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-21.753623968907011</v>
      </c>
      <c r="AR249">
        <v>-37.186810704054722</v>
      </c>
      <c r="AS249">
        <v>1.8382352941176405</v>
      </c>
      <c r="AT249">
        <v>21.753623968907011</v>
      </c>
      <c r="AU249">
        <v>37.186810704054722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13</v>
      </c>
      <c r="D250" s="3">
        <v>0</v>
      </c>
      <c r="E250" s="3">
        <v>4</v>
      </c>
      <c r="F250" s="3">
        <v>17</v>
      </c>
      <c r="G250" s="4">
        <v>340</v>
      </c>
      <c r="H250" s="4">
        <v>319.02999999999997</v>
      </c>
      <c r="I250" s="5">
        <v>46867.720749169996</v>
      </c>
      <c r="J250" s="4" t="s">
        <v>1019</v>
      </c>
      <c r="K250" s="4" t="s">
        <v>1019</v>
      </c>
      <c r="L250" s="4">
        <v>36.202304021335948</v>
      </c>
      <c r="M250" s="4">
        <v>30.678352349115464</v>
      </c>
      <c r="N250" s="4">
        <v>6.53</v>
      </c>
      <c r="O250" s="4">
        <v>-6.4827586206896468</v>
      </c>
      <c r="P250" s="4">
        <v>0</v>
      </c>
      <c r="Q250" s="36">
        <f t="shared" si="74"/>
        <v>76.470588237824117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>
        <f t="shared" si="92"/>
        <v>48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-209.52096869225954</v>
      </c>
      <c r="AS250">
        <v>6.5730495564680469</v>
      </c>
      <c r="AT250" t="e">
        <v>#VALUE!</v>
      </c>
      <c r="AU250">
        <v>209.52096869225954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15</v>
      </c>
      <c r="D251" s="3">
        <v>0</v>
      </c>
      <c r="E251" s="3">
        <v>8</v>
      </c>
      <c r="F251" s="3">
        <v>23</v>
      </c>
      <c r="G251" s="4">
        <v>90</v>
      </c>
      <c r="H251" s="4">
        <v>73.959999999999994</v>
      </c>
      <c r="I251" s="5">
        <v>15847.004416919997</v>
      </c>
      <c r="J251" s="4">
        <v>39.827679052234785</v>
      </c>
      <c r="K251" s="4">
        <v>27.051938551572785</v>
      </c>
      <c r="L251" s="4">
        <v>39.415614754098357</v>
      </c>
      <c r="M251" s="4">
        <v>23.337827978315694</v>
      </c>
      <c r="N251" s="4">
        <v>1.857</v>
      </c>
      <c r="O251" s="4">
        <v>3940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0.21687398847834505</v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>
        <f t="shared" si="91"/>
        <v>33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-127.34023025455573</v>
      </c>
      <c r="AR251">
        <v>-236.9940005227113</v>
      </c>
      <c r="AS251">
        <v>21.687398593834505</v>
      </c>
      <c r="AT251">
        <v>127.34023025455573</v>
      </c>
      <c r="AU251">
        <v>236.9940005227113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61</v>
      </c>
      <c r="H252" s="4">
        <v>55.01</v>
      </c>
      <c r="I252" s="5">
        <v>21844.471000000001</v>
      </c>
      <c r="J252" s="4">
        <v>21.530332681017612</v>
      </c>
      <c r="K252" s="4">
        <v>19.094064560916348</v>
      </c>
      <c r="L252" s="4">
        <v>15.502011128433102</v>
      </c>
      <c r="M252" s="4">
        <v>14.324311247290465</v>
      </c>
      <c r="N252" s="4">
        <v>2.5550000000000002</v>
      </c>
      <c r="O252" s="4">
        <v>6.8852459016393501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-22.897213838150599</v>
      </c>
      <c r="AR252">
        <v>-32.538456622069333</v>
      </c>
      <c r="AS252">
        <v>10.888929285584448</v>
      </c>
      <c r="AT252">
        <v>22.897213838150599</v>
      </c>
      <c r="AU252">
        <v>32.538456622069333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18</v>
      </c>
      <c r="D253" s="3">
        <v>7</v>
      </c>
      <c r="E253" s="3">
        <v>16</v>
      </c>
      <c r="F253" s="3">
        <v>41</v>
      </c>
      <c r="G253" s="4">
        <v>57</v>
      </c>
      <c r="H253" s="4">
        <v>58.49</v>
      </c>
      <c r="I253" s="5">
        <v>263127.11717258004</v>
      </c>
      <c r="J253" s="4">
        <v>12.934542237947811</v>
      </c>
      <c r="K253" s="4">
        <v>12.412988115449917</v>
      </c>
      <c r="L253" s="4">
        <v>8.2950677765654692</v>
      </c>
      <c r="M253" s="4">
        <v>7.8230214918709766</v>
      </c>
      <c r="N253" s="4">
        <v>4.5220000000000002</v>
      </c>
      <c r="O253" s="4">
        <v>0</v>
      </c>
      <c r="P253" s="4">
        <v>2.1593434775175244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2.1593434800775246</v>
      </c>
      <c r="AH253" t="str">
        <f t="shared" si="86"/>
        <v xml:space="preserve"> </v>
      </c>
      <c r="AI253">
        <f t="shared" si="94"/>
        <v>171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26.168386393900754</v>
      </c>
      <c r="AR253">
        <v>29.079170981567138</v>
      </c>
      <c r="AS253">
        <v>-2.547444007522659</v>
      </c>
      <c r="AT253">
        <v>-26.168386393900754</v>
      </c>
      <c r="AU253">
        <v>-29.079170981567138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8</v>
      </c>
      <c r="F254" s="3">
        <v>23</v>
      </c>
      <c r="G254" s="4">
        <v>260</v>
      </c>
      <c r="H254" s="4">
        <v>257.77</v>
      </c>
      <c r="I254" s="5">
        <v>66781.245663379988</v>
      </c>
      <c r="J254" s="4">
        <v>39.198600973236005</v>
      </c>
      <c r="K254" s="4">
        <v>34.484280936454844</v>
      </c>
      <c r="L254" s="4">
        <v>26.847896458598726</v>
      </c>
      <c r="M254" s="4">
        <v>23.781525361365105</v>
      </c>
      <c r="N254" s="4">
        <v>6.5760000000000005</v>
      </c>
      <c r="O254" s="4">
        <v>12.738589211618253</v>
      </c>
      <c r="P254" s="4">
        <v>0.70566784342631039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-123.74939195488706</v>
      </c>
      <c r="AR254">
        <v>-129.54303997661154</v>
      </c>
      <c r="AS254">
        <v>0.86511230942314388</v>
      </c>
      <c r="AT254">
        <v>123.74939195488706</v>
      </c>
      <c r="AU254">
        <v>129.54303997661154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6</v>
      </c>
      <c r="D255" s="3">
        <v>1</v>
      </c>
      <c r="E255" s="3">
        <v>9</v>
      </c>
      <c r="F255" s="3">
        <v>16</v>
      </c>
      <c r="G255" s="4">
        <v>50.5</v>
      </c>
      <c r="H255" s="4">
        <v>44.43</v>
      </c>
      <c r="I255" s="5">
        <v>17838.249306419999</v>
      </c>
      <c r="J255" s="4">
        <v>8.6473335928376809</v>
      </c>
      <c r="K255" s="4">
        <v>8.7719644619940755</v>
      </c>
      <c r="L255" s="4">
        <v>6.7714306083684761</v>
      </c>
      <c r="M255" s="4">
        <v>6.8609948402948406</v>
      </c>
      <c r="N255" s="4">
        <v>5.1379999999999999</v>
      </c>
      <c r="O255" s="4">
        <v>-3.6170212765957359</v>
      </c>
      <c r="P255" s="4">
        <v>4.5352239477830292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>
        <f t="shared" si="79"/>
        <v>-0.50640186501820161</v>
      </c>
      <c r="W255" s="37" t="str">
        <f t="shared" si="80"/>
        <v/>
      </c>
      <c r="X255" s="37">
        <f t="shared" si="81"/>
        <v>-0.42105901323313522</v>
      </c>
      <c r="Y255" t="str">
        <f t="shared" si="89"/>
        <v xml:space="preserve"> </v>
      </c>
      <c r="Z255" s="1">
        <f t="shared" si="82"/>
        <v>22</v>
      </c>
      <c r="AA255" t="str">
        <f t="shared" si="90"/>
        <v xml:space="preserve"> </v>
      </c>
      <c r="AB255" s="1">
        <f t="shared" si="83"/>
        <v>42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4.5352239503630294</v>
      </c>
      <c r="AH255" t="str">
        <f t="shared" si="86"/>
        <v xml:space="preserve"> </v>
      </c>
      <c r="AI255">
        <f t="shared" si="94"/>
        <v>24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50.64018650182016</v>
      </c>
      <c r="AR255">
        <v>42.105901323313525</v>
      </c>
      <c r="AS255">
        <v>13.661940130542426</v>
      </c>
      <c r="AT255">
        <v>-50.64018650182016</v>
      </c>
      <c r="AU255">
        <v>-42.105901323313525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2</v>
      </c>
      <c r="E256" s="3">
        <v>6</v>
      </c>
      <c r="F256" s="3">
        <v>14</v>
      </c>
      <c r="G256" s="4">
        <v>26</v>
      </c>
      <c r="H256" s="4">
        <v>22.65</v>
      </c>
      <c r="I256" s="5">
        <v>8764.4039326500006</v>
      </c>
      <c r="J256" s="4">
        <v>12.303096143400325</v>
      </c>
      <c r="K256" s="4">
        <v>11.603483606557377</v>
      </c>
      <c r="L256" s="4">
        <v>8.4108094505801763</v>
      </c>
      <c r="M256" s="4">
        <v>8.0749640963693707</v>
      </c>
      <c r="N256" s="4">
        <v>1.841</v>
      </c>
      <c r="O256" s="4">
        <v>60.000000000000007</v>
      </c>
      <c r="P256" s="4">
        <v>4.1456953642384109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4.1456953668284111</v>
      </c>
      <c r="AH256" t="str">
        <f t="shared" si="86"/>
        <v xml:space="preserve"> </v>
      </c>
      <c r="AI256">
        <f t="shared" si="94"/>
        <v>33</v>
      </c>
      <c r="AJ256" t="str">
        <f t="shared" si="95"/>
        <v xml:space="preserve"> </v>
      </c>
      <c r="AK256">
        <f t="shared" si="87"/>
        <v>60.000000002590006</v>
      </c>
      <c r="AL256" t="str">
        <f t="shared" si="88"/>
        <v xml:space="preserve"> </v>
      </c>
      <c r="AM256">
        <f t="shared" si="96"/>
        <v>4</v>
      </c>
      <c r="AN256" t="str">
        <f t="shared" si="97"/>
        <v xml:space="preserve"> </v>
      </c>
      <c r="AO256" t="s">
        <v>365</v>
      </c>
      <c r="AP256" t="s">
        <v>1041</v>
      </c>
      <c r="AQ256">
        <v>29.772741554528935</v>
      </c>
      <c r="AR256">
        <v>28.089607581459152</v>
      </c>
      <c r="AS256">
        <v>14.790286975717448</v>
      </c>
      <c r="AT256">
        <v>-29.772741554528935</v>
      </c>
      <c r="AU256">
        <v>-28.089607581459152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7</v>
      </c>
      <c r="D257" s="3">
        <v>0</v>
      </c>
      <c r="E257" s="3">
        <v>6</v>
      </c>
      <c r="F257" s="3">
        <v>13</v>
      </c>
      <c r="G257" s="4">
        <v>167.5</v>
      </c>
      <c r="H257" s="4">
        <v>175.48</v>
      </c>
      <c r="I257" s="5">
        <v>9319.4011404399989</v>
      </c>
      <c r="J257" s="4">
        <v>28.942767606795314</v>
      </c>
      <c r="K257" s="4">
        <v>23.162618796198519</v>
      </c>
      <c r="L257" s="4">
        <v>15.892163622507738</v>
      </c>
      <c r="M257" s="4">
        <v>13.724011440145407</v>
      </c>
      <c r="N257" s="4">
        <v>6.0629999999999997</v>
      </c>
      <c r="O257" s="4">
        <v>-43.797746616577641</v>
      </c>
      <c r="P257" s="4">
        <v>0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-65.208106736607306</v>
      </c>
      <c r="AR257">
        <v>-35.874166355696005</v>
      </c>
      <c r="AS257">
        <v>-4.5475267836790456</v>
      </c>
      <c r="AT257">
        <v>65.208106736607306</v>
      </c>
      <c r="AU257">
        <v>35.874166355696005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1</v>
      </c>
      <c r="E258" s="3">
        <v>5</v>
      </c>
      <c r="F258" s="3">
        <v>22</v>
      </c>
      <c r="G258" s="4">
        <v>160</v>
      </c>
      <c r="H258" s="4">
        <v>133.01</v>
      </c>
      <c r="I258" s="5">
        <v>26149.747511609999</v>
      </c>
      <c r="J258" s="4">
        <v>20.982804858810535</v>
      </c>
      <c r="K258" s="4">
        <v>18.270604395604394</v>
      </c>
      <c r="L258" s="4">
        <v>15.311962766209881</v>
      </c>
      <c r="M258" s="4">
        <v>14.051980237134345</v>
      </c>
      <c r="N258" s="4">
        <v>6.3390000000000004</v>
      </c>
      <c r="O258" s="4">
        <v>12.462686567164182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>
        <f t="shared" si="76"/>
        <v>0.20291707651421786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41</v>
      </c>
      <c r="AD258" s="1" t="str">
        <f t="shared" si="84"/>
        <v xml:space="preserve"> </v>
      </c>
      <c r="AE258">
        <f t="shared" si="92"/>
        <v>61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-19.77187226331063</v>
      </c>
      <c r="AR258">
        <v>-30.91358895787204</v>
      </c>
      <c r="AS258">
        <v>20.291707390421788</v>
      </c>
      <c r="AT258">
        <v>19.77187226331063</v>
      </c>
      <c r="AU258">
        <v>30.91358895787204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16</v>
      </c>
      <c r="D259" s="3">
        <v>0</v>
      </c>
      <c r="E259" s="3">
        <v>8</v>
      </c>
      <c r="F259" s="3">
        <v>24</v>
      </c>
      <c r="G259" s="4">
        <v>117</v>
      </c>
      <c r="H259" s="4">
        <v>112.79</v>
      </c>
      <c r="I259" s="5">
        <v>27314.199890490003</v>
      </c>
      <c r="J259" s="4">
        <v>17.914548919949173</v>
      </c>
      <c r="K259" s="4">
        <v>16.124374553252323</v>
      </c>
      <c r="L259" s="4">
        <v>11.813081943437274</v>
      </c>
      <c r="M259" s="4">
        <v>11.149552838109145</v>
      </c>
      <c r="N259" s="4">
        <v>6.2960000000000003</v>
      </c>
      <c r="O259" s="4">
        <v>14.142857142857157</v>
      </c>
      <c r="P259" s="4">
        <v>1.9319088571681884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-2.2579716740793287</v>
      </c>
      <c r="AR259">
        <v>-0.99900172704021628</v>
      </c>
      <c r="AS259">
        <v>3.7326004078375608</v>
      </c>
      <c r="AT259">
        <v>2.2579716740793287</v>
      </c>
      <c r="AU259">
        <v>0.99900172704021628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36.5</v>
      </c>
      <c r="H260" s="4">
        <v>35.94</v>
      </c>
      <c r="I260" s="5">
        <v>10308.274356839998</v>
      </c>
      <c r="J260" s="4">
        <v>30.982758620689655</v>
      </c>
      <c r="K260" s="4">
        <v>28.122065727699528</v>
      </c>
      <c r="L260" s="4">
        <v>12.317602761640146</v>
      </c>
      <c r="M260" s="4">
        <v>11.684064212123634</v>
      </c>
      <c r="N260" s="4">
        <v>1.1599999999999999</v>
      </c>
      <c r="O260" s="4">
        <v>5.4166666666666714</v>
      </c>
      <c r="P260" s="4">
        <v>6.8614357262103516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6.8614357288403518</v>
      </c>
      <c r="AH260" t="str">
        <f t="shared" si="86"/>
        <v xml:space="preserve"> </v>
      </c>
      <c r="AI260">
        <f t="shared" si="94"/>
        <v>4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-76.852572039436467</v>
      </c>
      <c r="AR260">
        <v>-5.3125330504480095</v>
      </c>
      <c r="AS260">
        <v>1.5581524763494725</v>
      </c>
      <c r="AT260">
        <v>76.852572039436467</v>
      </c>
      <c r="AU260">
        <v>5.3125330504480095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14</v>
      </c>
      <c r="D261" s="3">
        <v>2</v>
      </c>
      <c r="E261" s="3">
        <v>5</v>
      </c>
      <c r="F261" s="3">
        <v>21</v>
      </c>
      <c r="G261" s="4">
        <v>610</v>
      </c>
      <c r="H261" s="4">
        <v>528.05999999999995</v>
      </c>
      <c r="I261" s="5">
        <v>60917.716593239995</v>
      </c>
      <c r="J261" s="4" t="s">
        <v>1019</v>
      </c>
      <c r="K261" s="4">
        <v>38.088574725908821</v>
      </c>
      <c r="L261" s="4">
        <v>34.138148183689047</v>
      </c>
      <c r="M261" s="4">
        <v>29.771006310461484</v>
      </c>
      <c r="N261" s="4">
        <v>12.107000000000001</v>
      </c>
      <c r="O261" s="4">
        <v>5.9420289855072523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0.15517176342475936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72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-191.87293408032673</v>
      </c>
      <c r="AS261">
        <v>15.517176078475936</v>
      </c>
      <c r="AT261" t="e">
        <v>#VALUE!</v>
      </c>
      <c r="AU261">
        <v>191.87293408032673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5</v>
      </c>
      <c r="D262" s="3">
        <v>1</v>
      </c>
      <c r="E262" s="3">
        <v>5</v>
      </c>
      <c r="F262" s="3">
        <v>11</v>
      </c>
      <c r="G262" s="4">
        <v>149</v>
      </c>
      <c r="H262" s="4">
        <v>157.19999999999999</v>
      </c>
      <c r="I262" s="5">
        <v>14139.912845999999</v>
      </c>
      <c r="J262" s="4">
        <v>39.616935483870968</v>
      </c>
      <c r="K262" s="4">
        <v>33.777395788568974</v>
      </c>
      <c r="L262" s="4">
        <v>21.894565675356613</v>
      </c>
      <c r="M262" s="4">
        <v>19.453436206436706</v>
      </c>
      <c r="N262" s="4">
        <v>3.968</v>
      </c>
      <c r="O262" s="4">
        <v>-26.80555555555555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 t="str">
        <f t="shared" si="79"/>
        <v/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-126.13728565681348</v>
      </c>
      <c r="AR262">
        <v>-87.193256344643942</v>
      </c>
      <c r="AS262">
        <v>-5.2162849872773425</v>
      </c>
      <c r="AT262">
        <v>126.13728565681348</v>
      </c>
      <c r="AU262">
        <v>87.193256344643942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5</v>
      </c>
      <c r="E263" s="3">
        <v>14</v>
      </c>
      <c r="F263" s="3">
        <v>23</v>
      </c>
      <c r="G263" s="4">
        <v>140</v>
      </c>
      <c r="H263" s="4">
        <v>158.33000000000001</v>
      </c>
      <c r="I263" s="5">
        <v>51761.008638280007</v>
      </c>
      <c r="J263" s="4">
        <v>19.933274581392421</v>
      </c>
      <c r="K263" s="4">
        <v>18.730628179344613</v>
      </c>
      <c r="L263" s="4">
        <v>13.93423441739167</v>
      </c>
      <c r="M263" s="4">
        <v>13.519553637374107</v>
      </c>
      <c r="N263" s="4">
        <v>7.9430000000000005</v>
      </c>
      <c r="O263" s="4">
        <v>-5.0990965223682201</v>
      </c>
      <c r="P263" s="4">
        <v>2.5364744520937283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2.5364744547537286</v>
      </c>
      <c r="AH263" t="str">
        <f t="shared" si="86"/>
        <v xml:space="preserve"> </v>
      </c>
      <c r="AI263">
        <f t="shared" si="94"/>
        <v>140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-13.781052295759121</v>
      </c>
      <c r="AR263">
        <v>-19.134343833868918</v>
      </c>
      <c r="AS263">
        <v>-11.577085833385969</v>
      </c>
      <c r="AT263">
        <v>13.781052295759121</v>
      </c>
      <c r="AU263">
        <v>19.134343833868918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4</v>
      </c>
      <c r="D264" s="3">
        <v>0</v>
      </c>
      <c r="E264" s="3">
        <v>14</v>
      </c>
      <c r="F264" s="3">
        <v>18</v>
      </c>
      <c r="G264" s="4">
        <v>21</v>
      </c>
      <c r="H264" s="4">
        <v>21.53</v>
      </c>
      <c r="I264" s="5">
        <v>8650.4679954800013</v>
      </c>
      <c r="J264" s="4">
        <v>9.5265486725663706</v>
      </c>
      <c r="K264" s="4">
        <v>8.2744043043812461</v>
      </c>
      <c r="L264" s="4">
        <v>10.007032745591939</v>
      </c>
      <c r="M264" s="4">
        <v>8.1538789137922798</v>
      </c>
      <c r="N264" s="4">
        <v>2.2600000000000002</v>
      </c>
      <c r="O264" s="4">
        <v>-21.343283582089555</v>
      </c>
      <c r="P264" s="4">
        <v>5.7547607988852763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-0.45621542096087908</v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38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5.7547608015552765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10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45.621542096087907</v>
      </c>
      <c r="AR264">
        <v>14.442283360602593</v>
      </c>
      <c r="AS264">
        <v>-2.4616813748258304</v>
      </c>
      <c r="AT264">
        <v>-45.621542096087907</v>
      </c>
      <c r="AU264">
        <v>-14.442283360602593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11</v>
      </c>
      <c r="D265" s="3">
        <v>1</v>
      </c>
      <c r="E265" s="3">
        <v>12</v>
      </c>
      <c r="F265" s="3">
        <v>24</v>
      </c>
      <c r="G265" s="4">
        <v>112</v>
      </c>
      <c r="H265" s="4">
        <v>97.21</v>
      </c>
      <c r="I265" s="5">
        <v>10570.49758148</v>
      </c>
      <c r="J265" s="4">
        <v>16.844567665915786</v>
      </c>
      <c r="K265" s="4">
        <v>14.923242247466993</v>
      </c>
      <c r="L265" s="4">
        <v>8.6752554208011752</v>
      </c>
      <c r="M265" s="4">
        <v>7.994595392773852</v>
      </c>
      <c r="N265" s="4">
        <v>5.7709999999999999</v>
      </c>
      <c r="O265" s="4">
        <v>3.2726104980440236</v>
      </c>
      <c r="P265" s="4">
        <v>1.0564756712272398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0.152144843745734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 t="str">
        <f t="shared" si="107"/>
        <v xml:space="preserve"> </v>
      </c>
      <c r="AC265">
        <f t="shared" si="91"/>
        <v>74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3.8495844388686917</v>
      </c>
      <c r="AR265">
        <v>25.828658310900899</v>
      </c>
      <c r="AS265">
        <v>15.214484106573401</v>
      </c>
      <c r="AT265">
        <v>-3.8495844388686917</v>
      </c>
      <c r="AU265">
        <v>-25.828658310900899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6</v>
      </c>
      <c r="D266" s="3">
        <v>2</v>
      </c>
      <c r="E266" s="3">
        <v>9</v>
      </c>
      <c r="F266" s="3">
        <v>17</v>
      </c>
      <c r="G266" s="4">
        <v>37</v>
      </c>
      <c r="H266" s="4">
        <v>36.75</v>
      </c>
      <c r="I266" s="5">
        <v>33542.208078750002</v>
      </c>
      <c r="J266" s="4">
        <v>20.259095920617419</v>
      </c>
      <c r="K266" s="4">
        <v>14.542936288088642</v>
      </c>
      <c r="L266" s="4">
        <v>14.025570296581389</v>
      </c>
      <c r="M266" s="4">
        <v>13.339996554694229</v>
      </c>
      <c r="N266" s="4">
        <v>1.8140000000000001</v>
      </c>
      <c r="O266" s="4">
        <v>-42.830188679245289</v>
      </c>
      <c r="P266" s="4">
        <v>2.9496598639455782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2.949659866635578</v>
      </c>
      <c r="AH266" t="str">
        <f t="shared" si="110"/>
        <v xml:space="preserve"> </v>
      </c>
      <c r="AI266">
        <f t="shared" si="94"/>
        <v>100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-15.640871899711218</v>
      </c>
      <c r="AR266">
        <v>-19.915243574020813</v>
      </c>
      <c r="AS266">
        <v>0.68027210884353817</v>
      </c>
      <c r="AT266">
        <v>15.640871899711218</v>
      </c>
      <c r="AU266">
        <v>19.915243574020813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16</v>
      </c>
      <c r="D267" s="3">
        <v>0</v>
      </c>
      <c r="E267" s="3">
        <v>3</v>
      </c>
      <c r="F267" s="3">
        <v>19</v>
      </c>
      <c r="G267" s="4">
        <v>83</v>
      </c>
      <c r="H267" s="4">
        <v>76.930000000000007</v>
      </c>
      <c r="I267" s="5">
        <v>10733.031501290001</v>
      </c>
      <c r="J267" s="4">
        <v>16.959876543209877</v>
      </c>
      <c r="K267" s="4">
        <v>14.446948356807512</v>
      </c>
      <c r="L267" s="4">
        <v>12.833892410765642</v>
      </c>
      <c r="M267" s="4">
        <v>11.602267738565821</v>
      </c>
      <c r="N267" s="4">
        <v>4.5360000000000005</v>
      </c>
      <c r="O267" s="4">
        <v>7.4000000000000066</v>
      </c>
      <c r="P267" s="4">
        <v>0.76823085922266987</v>
      </c>
      <c r="Q267" s="36">
        <f t="shared" si="98"/>
        <v>84.210526318489485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27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3.1913902548678541</v>
      </c>
      <c r="AR267">
        <v>-9.7266850400266502</v>
      </c>
      <c r="AS267">
        <v>7.8902898739113381</v>
      </c>
      <c r="AT267">
        <v>-3.1913902548678541</v>
      </c>
      <c r="AU267">
        <v>9.7266850400266502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32</v>
      </c>
      <c r="H268" s="4">
        <v>20.16</v>
      </c>
      <c r="I268" s="5">
        <v>5871.3347952000004</v>
      </c>
      <c r="J268" s="4">
        <v>17.379310344827587</v>
      </c>
      <c r="K268" s="4">
        <v>14.097902097902098</v>
      </c>
      <c r="L268" s="4" t="s">
        <v>1019</v>
      </c>
      <c r="M268" s="4" t="s">
        <v>1019</v>
      </c>
      <c r="N268" s="4">
        <v>1.1599999999999999</v>
      </c>
      <c r="O268" s="4">
        <v>349.99999999999994</v>
      </c>
      <c r="P268" s="4">
        <v>2.4801587301587302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0.58730159001158722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4</v>
      </c>
      <c r="AD268" s="1" t="str">
        <f t="shared" si="108"/>
        <v xml:space="preserve"> </v>
      </c>
      <c r="AE268">
        <f t="shared" si="92"/>
        <v>2</v>
      </c>
      <c r="AF268" t="str">
        <f t="shared" si="93"/>
        <v xml:space="preserve"> </v>
      </c>
      <c r="AG268">
        <f t="shared" si="109"/>
        <v>2.48015873286873</v>
      </c>
      <c r="AH268" t="str">
        <f t="shared" si="110"/>
        <v xml:space="preserve"> </v>
      </c>
      <c r="AI268">
        <f t="shared" si="94"/>
        <v>146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0.79722169407235866</v>
      </c>
      <c r="AR268" t="e">
        <v>#VALUE!</v>
      </c>
      <c r="AS268">
        <v>58.73015873015872</v>
      </c>
      <c r="AT268">
        <v>-0.79722169407235866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2</v>
      </c>
      <c r="D269" s="3">
        <v>1</v>
      </c>
      <c r="E269" s="3">
        <v>9</v>
      </c>
      <c r="F269" s="3">
        <v>12</v>
      </c>
      <c r="G269" s="4">
        <v>140</v>
      </c>
      <c r="H269" s="4">
        <v>143.5</v>
      </c>
      <c r="I269" s="5">
        <v>11074.843678499999</v>
      </c>
      <c r="J269" s="4" t="s">
        <v>1019</v>
      </c>
      <c r="K269" s="4">
        <v>36.283185840707965</v>
      </c>
      <c r="L269" s="4">
        <v>20.861341515223035</v>
      </c>
      <c r="M269" s="4">
        <v>19.231832898172325</v>
      </c>
      <c r="N269" s="4">
        <v>3.544</v>
      </c>
      <c r="O269" s="4">
        <v>-18.164046809308307</v>
      </c>
      <c r="P269" s="4">
        <v>1.0871080139372822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 xml:space="preserve"> </v>
      </c>
      <c r="V269" s="37" t="str">
        <f t="shared" si="103"/>
        <v xml:space="preserve"> </v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 t="e">
        <v>#VALUE!</v>
      </c>
      <c r="AR269">
        <v>-78.359438951908018</v>
      </c>
      <c r="AS269">
        <v>-2.4390243902439046</v>
      </c>
      <c r="AT269" t="e">
        <v>#VALUE!</v>
      </c>
      <c r="AU269">
        <v>78.359438951908018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1</v>
      </c>
      <c r="E270" s="3">
        <v>10</v>
      </c>
      <c r="F270" s="3">
        <v>22</v>
      </c>
      <c r="G270" s="4">
        <v>150</v>
      </c>
      <c r="H270" s="4">
        <v>137.52000000000001</v>
      </c>
      <c r="I270" s="5">
        <v>366184.42207992001</v>
      </c>
      <c r="J270" s="4">
        <v>15.985121469254914</v>
      </c>
      <c r="K270" s="4">
        <v>15.090530012070671</v>
      </c>
      <c r="L270" s="4">
        <v>12.542970882427561</v>
      </c>
      <c r="M270" s="4">
        <v>11.564552211665946</v>
      </c>
      <c r="N270" s="4">
        <v>8.6029999999999998</v>
      </c>
      <c r="O270" s="4">
        <v>15.333333333333336</v>
      </c>
      <c r="P270" s="4">
        <v>2.7610529377545081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2.7610529404845079</v>
      </c>
      <c r="AH270" t="str">
        <f t="shared" si="110"/>
        <v xml:space="preserve"> </v>
      </c>
      <c r="AI270">
        <f t="shared" si="94"/>
        <v>122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8.7553861549072067</v>
      </c>
      <c r="AR270">
        <v>-7.2393761325171502</v>
      </c>
      <c r="AS270">
        <v>9.0750436300174542</v>
      </c>
      <c r="AT270">
        <v>-8.7553861549072067</v>
      </c>
      <c r="AU270">
        <v>7.2393761325171502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4</v>
      </c>
      <c r="D271" s="3">
        <v>7</v>
      </c>
      <c r="E271" s="3">
        <v>13</v>
      </c>
      <c r="F271" s="3">
        <v>24</v>
      </c>
      <c r="G271" s="4">
        <v>26.75</v>
      </c>
      <c r="H271" s="4">
        <v>28.01</v>
      </c>
      <c r="I271" s="5">
        <v>9768.1484949700007</v>
      </c>
      <c r="J271" s="4">
        <v>15.851726089417092</v>
      </c>
      <c r="K271" s="4">
        <v>13.900744416873449</v>
      </c>
      <c r="L271" s="4">
        <v>8.7150473593495708</v>
      </c>
      <c r="M271" s="4">
        <v>8.1656837840507936</v>
      </c>
      <c r="N271" s="4">
        <v>1.7670000000000001</v>
      </c>
      <c r="O271" s="4">
        <v>-24.285714285714295</v>
      </c>
      <c r="P271" s="4">
        <v>2.6883255980007137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2.6883256007407135</v>
      </c>
      <c r="AH271" t="str">
        <f t="shared" si="110"/>
        <v xml:space="preserve"> </v>
      </c>
      <c r="AI271">
        <f t="shared" si="94"/>
        <v>129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9.5168198384379838</v>
      </c>
      <c r="AR271">
        <v>25.488446832692667</v>
      </c>
      <c r="AS271">
        <v>-4.4983934309175355</v>
      </c>
      <c r="AT271">
        <v>-9.5168198384379838</v>
      </c>
      <c r="AU271">
        <v>-25.488446832692667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15</v>
      </c>
      <c r="D272" s="3">
        <v>1</v>
      </c>
      <c r="E272" s="3">
        <v>17</v>
      </c>
      <c r="F272" s="3">
        <v>33</v>
      </c>
      <c r="G272" s="4">
        <v>118</v>
      </c>
      <c r="H272" s="4">
        <v>113.46</v>
      </c>
      <c r="I272" s="5">
        <v>368502.76959414</v>
      </c>
      <c r="J272" s="4">
        <v>11.436347142425159</v>
      </c>
      <c r="K272" s="4">
        <v>10.717929340638578</v>
      </c>
      <c r="L272" s="4" t="s">
        <v>1019</v>
      </c>
      <c r="M272" s="4" t="s">
        <v>1019</v>
      </c>
      <c r="N272" s="4">
        <v>9.9209999999999994</v>
      </c>
      <c r="O272" s="4">
        <v>10.53827143334912</v>
      </c>
      <c r="P272" s="4">
        <v>2.9860743874493214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-0.34720228381370377</v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>
        <f t="shared" si="106"/>
        <v>75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2.9860743901993212</v>
      </c>
      <c r="AH272" t="str">
        <f t="shared" si="110"/>
        <v xml:space="preserve"> </v>
      </c>
      <c r="AI272">
        <f t="shared" si="94"/>
        <v>97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34.720228381370376</v>
      </c>
      <c r="AR272" t="e">
        <v>#VALUE!</v>
      </c>
      <c r="AS272">
        <v>4.0014101886127307</v>
      </c>
      <c r="AT272">
        <v>-34.720228381370376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3</v>
      </c>
      <c r="E273" s="3">
        <v>16</v>
      </c>
      <c r="F273" s="3">
        <v>24</v>
      </c>
      <c r="G273" s="4">
        <v>49</v>
      </c>
      <c r="H273" s="4">
        <v>43.86</v>
      </c>
      <c r="I273" s="5">
        <v>6796.2278342999998</v>
      </c>
      <c r="J273" s="4">
        <v>12.347972972972972</v>
      </c>
      <c r="K273" s="4">
        <v>11.618543046357615</v>
      </c>
      <c r="L273" s="4">
        <v>5.2805368113076288</v>
      </c>
      <c r="M273" s="4">
        <v>5.2330903690752528</v>
      </c>
      <c r="N273" s="4">
        <v>3.7749999999999999</v>
      </c>
      <c r="O273" s="4">
        <v>-10.791665280937785</v>
      </c>
      <c r="P273" s="4">
        <v>3.4154126766985868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-0.54852683738366159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10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3.4154126794585866</v>
      </c>
      <c r="AH273" t="str">
        <f t="shared" si="110"/>
        <v xml:space="preserve"> </v>
      </c>
      <c r="AI273">
        <f t="shared" si="94"/>
        <v>73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29.516580286513307</v>
      </c>
      <c r="AR273">
        <v>54.85268373836616</v>
      </c>
      <c r="AS273">
        <v>11.719106247150023</v>
      </c>
      <c r="AT273">
        <v>-29.516580286513307</v>
      </c>
      <c r="AU273">
        <v>-54.85268373836616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5</v>
      </c>
      <c r="D274" s="3">
        <v>3</v>
      </c>
      <c r="E274" s="3">
        <v>13</v>
      </c>
      <c r="F274" s="3">
        <v>21</v>
      </c>
      <c r="G274" s="4">
        <v>59.5</v>
      </c>
      <c r="H274" s="4">
        <v>58.45</v>
      </c>
      <c r="I274" s="5">
        <v>20090.3715754</v>
      </c>
      <c r="J274" s="4">
        <v>14.891719745222929</v>
      </c>
      <c r="K274" s="4">
        <v>14.036983669548512</v>
      </c>
      <c r="L274" s="4">
        <v>12.368411428571429</v>
      </c>
      <c r="M274" s="4">
        <v>11.995226600985221</v>
      </c>
      <c r="N274" s="4">
        <v>3.9250000000000003</v>
      </c>
      <c r="O274" s="4">
        <v>-25.697293280934769</v>
      </c>
      <c r="P274" s="4">
        <v>3.9606501283147986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3.9606501310847984</v>
      </c>
      <c r="AH274" t="str">
        <f t="shared" si="110"/>
        <v xml:space="preserve"> </v>
      </c>
      <c r="AI274">
        <f t="shared" si="94"/>
        <v>37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14.996628567656135</v>
      </c>
      <c r="AR274">
        <v>-5.7469348994923397</v>
      </c>
      <c r="AS274">
        <v>1.7964071856287456</v>
      </c>
      <c r="AT274">
        <v>-14.996628567656135</v>
      </c>
      <c r="AU274">
        <v>5.7469348994923397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15</v>
      </c>
      <c r="D275" s="3">
        <v>1</v>
      </c>
      <c r="E275" s="3">
        <v>9</v>
      </c>
      <c r="F275" s="3">
        <v>25</v>
      </c>
      <c r="G275" s="4">
        <v>19</v>
      </c>
      <c r="H275" s="4">
        <v>16.79</v>
      </c>
      <c r="I275" s="5">
        <v>16816.115854389998</v>
      </c>
      <c r="J275" s="4">
        <v>9.1798797156916336</v>
      </c>
      <c r="K275" s="4">
        <v>8.5055724417426539</v>
      </c>
      <c r="L275" s="4" t="s">
        <v>1019</v>
      </c>
      <c r="M275" s="4" t="s">
        <v>1019</v>
      </c>
      <c r="N275" s="4">
        <v>1.829</v>
      </c>
      <c r="O275" s="4">
        <v>-1.838065748731798</v>
      </c>
      <c r="P275" s="4">
        <v>4.3537820131030376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-0.4760036191068584</v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>
        <f t="shared" si="106"/>
        <v>33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4.3537820158830378</v>
      </c>
      <c r="AH275" t="str">
        <f t="shared" si="110"/>
        <v xml:space="preserve"> </v>
      </c>
      <c r="AI275">
        <f t="shared" si="94"/>
        <v>27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47.600361910685841</v>
      </c>
      <c r="AR275" t="e">
        <v>#VALUE!</v>
      </c>
      <c r="AS275">
        <v>13.162596783799895</v>
      </c>
      <c r="AT275">
        <v>-47.600361910685841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1</v>
      </c>
      <c r="F276" s="3">
        <v>10</v>
      </c>
      <c r="G276" s="4">
        <v>93</v>
      </c>
      <c r="H276" s="4">
        <v>89.84</v>
      </c>
      <c r="I276" s="5">
        <v>16888.90687432</v>
      </c>
      <c r="J276" s="4">
        <v>22.686868686868689</v>
      </c>
      <c r="K276" s="4">
        <v>20.35342093339375</v>
      </c>
      <c r="L276" s="4">
        <v>17.287027531956735</v>
      </c>
      <c r="M276" s="4">
        <v>15.372400357796456</v>
      </c>
      <c r="N276" s="4">
        <v>3.96</v>
      </c>
      <c r="O276" s="4">
        <v>18.674698795180728</v>
      </c>
      <c r="P276" s="4">
        <v>0</v>
      </c>
      <c r="Q276" s="36">
        <f t="shared" si="98"/>
        <v>90.000000002790003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15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985</v>
      </c>
      <c r="AP276" t="s">
        <v>1097</v>
      </c>
      <c r="AQ276">
        <v>-29.49883281582273</v>
      </c>
      <c r="AR276">
        <v>-47.79991639061307</v>
      </c>
      <c r="AS276">
        <v>3.5173642030275953</v>
      </c>
      <c r="AT276">
        <v>29.49883281582273</v>
      </c>
      <c r="AU276">
        <v>47.79991639061307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3</v>
      </c>
      <c r="D277" s="3">
        <v>4</v>
      </c>
      <c r="E277" s="3">
        <v>16</v>
      </c>
      <c r="F277" s="3">
        <v>23</v>
      </c>
      <c r="G277" s="4">
        <v>36</v>
      </c>
      <c r="H277" s="4">
        <v>32.96</v>
      </c>
      <c r="I277" s="5">
        <v>40192.57140352</v>
      </c>
      <c r="J277" s="4">
        <v>11.792486583184258</v>
      </c>
      <c r="K277" s="4">
        <v>11.29928008227631</v>
      </c>
      <c r="L277" s="4">
        <v>11.119971412872538</v>
      </c>
      <c r="M277" s="4">
        <v>10.970261379911575</v>
      </c>
      <c r="N277" s="4">
        <v>2.7949999999999999</v>
      </c>
      <c r="O277" s="4">
        <v>-31.348314606741575</v>
      </c>
      <c r="P277" s="4">
        <v>4.8543689320388346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>
        <f t="shared" si="103"/>
        <v>-0.32687350132082604</v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>
        <f t="shared" si="106"/>
        <v>87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4.8543689348388348</v>
      </c>
      <c r="AH277" t="str">
        <f t="shared" si="110"/>
        <v xml:space="preserve"> </v>
      </c>
      <c r="AI277">
        <f t="shared" si="94"/>
        <v>20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32.687350132082607</v>
      </c>
      <c r="AR277">
        <v>4.9269261560240025</v>
      </c>
      <c r="AS277">
        <v>9.2233009708737832</v>
      </c>
      <c r="AT277">
        <v>-32.687350132082607</v>
      </c>
      <c r="AU277">
        <v>-4.9269261560240025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4</v>
      </c>
      <c r="E278" s="3">
        <v>13</v>
      </c>
      <c r="F278" s="3">
        <v>23</v>
      </c>
      <c r="G278" s="4">
        <v>18</v>
      </c>
      <c r="H278" s="4">
        <v>17.53</v>
      </c>
      <c r="I278" s="5">
        <v>7397.6418564500009</v>
      </c>
      <c r="J278" s="4">
        <v>29.216666666666669</v>
      </c>
      <c r="K278" s="4">
        <v>27.781299524564186</v>
      </c>
      <c r="L278" s="4">
        <v>16.840600787469405</v>
      </c>
      <c r="M278" s="4">
        <v>16.251056234718828</v>
      </c>
      <c r="N278" s="4">
        <v>0.6</v>
      </c>
      <c r="O278" s="4">
        <v>-22.202362487751792</v>
      </c>
      <c r="P278" s="4">
        <v>6.4346833998859099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6.4346834026959101</v>
      </c>
      <c r="AH278" t="str">
        <f t="shared" si="110"/>
        <v xml:space="preserve"> </v>
      </c>
      <c r="AI278">
        <f t="shared" si="94"/>
        <v>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-66.771548966218376</v>
      </c>
      <c r="AR278">
        <v>-43.983075387277658</v>
      </c>
      <c r="AS278">
        <v>2.6811180832857939</v>
      </c>
      <c r="AT278">
        <v>66.771548966218376</v>
      </c>
      <c r="AU278">
        <v>43.983075387277658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1</v>
      </c>
      <c r="E279" s="3">
        <v>5</v>
      </c>
      <c r="F279" s="3">
        <v>16</v>
      </c>
      <c r="G279" s="4">
        <v>129</v>
      </c>
      <c r="H279" s="4">
        <v>124.2</v>
      </c>
      <c r="I279" s="5">
        <v>20327.067309599999</v>
      </c>
      <c r="J279" s="4">
        <v>14.829850746268656</v>
      </c>
      <c r="K279" s="4">
        <v>13.714664310954063</v>
      </c>
      <c r="L279" s="4">
        <v>12.092102452759116</v>
      </c>
      <c r="M279" s="4">
        <v>11.000258518946616</v>
      </c>
      <c r="N279" s="4">
        <v>8.375</v>
      </c>
      <c r="O279" s="4">
        <v>-18.564356435643564</v>
      </c>
      <c r="P279" s="4">
        <v>2.4146537842190017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2.4146537870390015</v>
      </c>
      <c r="AH279" t="str">
        <f t="shared" si="110"/>
        <v xml:space="preserve"> </v>
      </c>
      <c r="AI279">
        <f t="shared" si="94"/>
        <v>154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15.349782776050658</v>
      </c>
      <c r="AR279">
        <v>-3.3845597920574733</v>
      </c>
      <c r="AS279">
        <v>3.8647342995169032</v>
      </c>
      <c r="AT279">
        <v>-15.349782776050658</v>
      </c>
      <c r="AU279">
        <v>3.3845597920574733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2</v>
      </c>
      <c r="D280" s="3">
        <v>4</v>
      </c>
      <c r="E280" s="3">
        <v>15</v>
      </c>
      <c r="F280" s="3">
        <v>21</v>
      </c>
      <c r="G280" s="4">
        <v>111</v>
      </c>
      <c r="H280" s="4">
        <v>123.55</v>
      </c>
      <c r="I280" s="5">
        <v>42514.714146099999</v>
      </c>
      <c r="J280" s="4">
        <v>18.657505285412263</v>
      </c>
      <c r="K280" s="4">
        <v>17.761644623346751</v>
      </c>
      <c r="L280" s="4">
        <v>12.145719681253613</v>
      </c>
      <c r="M280" s="4">
        <v>11.824710544228441</v>
      </c>
      <c r="N280" s="4">
        <v>6.6219999999999999</v>
      </c>
      <c r="O280" s="4">
        <v>-9.9415204678362539</v>
      </c>
      <c r="P280" s="4">
        <v>3.3225414811817084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3.3225414840117082</v>
      </c>
      <c r="AH280" t="str">
        <f t="shared" si="110"/>
        <v xml:space="preserve"> </v>
      </c>
      <c r="AI280">
        <f t="shared" si="94"/>
        <v>78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-6.4988382074252948</v>
      </c>
      <c r="AR280">
        <v>-3.8429741651435201</v>
      </c>
      <c r="AS280">
        <v>-10.157830837717519</v>
      </c>
      <c r="AT280">
        <v>6.4988382074252948</v>
      </c>
      <c r="AU280">
        <v>3.8429741651435201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16</v>
      </c>
      <c r="D281" s="3">
        <v>1</v>
      </c>
      <c r="E281" s="3">
        <v>6</v>
      </c>
      <c r="F281" s="3">
        <v>23</v>
      </c>
      <c r="G281" s="4">
        <v>22</v>
      </c>
      <c r="H281" s="4">
        <v>19.39</v>
      </c>
      <c r="I281" s="5">
        <v>43891.387196720003</v>
      </c>
      <c r="J281" s="4">
        <v>19.236111111111111</v>
      </c>
      <c r="K281" s="4">
        <v>17.870967741935484</v>
      </c>
      <c r="L281" s="4">
        <v>10.386030287444878</v>
      </c>
      <c r="M281" s="4">
        <v>9.975458244507454</v>
      </c>
      <c r="N281" s="4">
        <v>1.008</v>
      </c>
      <c r="O281" s="4">
        <v>13.809523809523821</v>
      </c>
      <c r="P281" s="4">
        <v>5.1263537906137184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5.1263537934537187</v>
      </c>
      <c r="AH281" t="str">
        <f t="shared" si="110"/>
        <v xml:space="preserve"> </v>
      </c>
      <c r="AI281">
        <f t="shared" si="94"/>
        <v>15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-9.8015760212076586</v>
      </c>
      <c r="AR281">
        <v>11.201945778299226</v>
      </c>
      <c r="AS281">
        <v>13.46054667354306</v>
      </c>
      <c r="AT281">
        <v>9.8015760212076586</v>
      </c>
      <c r="AU281">
        <v>-11.201945778299226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12</v>
      </c>
      <c r="D282" s="3">
        <v>0</v>
      </c>
      <c r="E282" s="3">
        <v>3</v>
      </c>
      <c r="F282" s="3">
        <v>15</v>
      </c>
      <c r="G282" s="4">
        <v>81.5</v>
      </c>
      <c r="H282" s="4">
        <v>77</v>
      </c>
      <c r="I282" s="5">
        <v>12895.877148</v>
      </c>
      <c r="J282" s="4">
        <v>16.421411814885904</v>
      </c>
      <c r="K282" s="4">
        <v>15.13959889893826</v>
      </c>
      <c r="L282" s="4">
        <v>19.909922725934649</v>
      </c>
      <c r="M282" s="4">
        <v>18.995888868136234</v>
      </c>
      <c r="N282" s="4">
        <v>5.0860000000000003</v>
      </c>
      <c r="O282" s="4">
        <v>10.225563909774428</v>
      </c>
      <c r="P282" s="4" t="s">
        <v>145</v>
      </c>
      <c r="Q282" s="36">
        <f t="shared" si="98"/>
        <v>80.000000002850001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38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6.2649988164056651</v>
      </c>
      <c r="AR282">
        <v>-70.225037751393174</v>
      </c>
      <c r="AS282">
        <v>5.8441558441558517</v>
      </c>
      <c r="AT282">
        <v>-6.2649988164056651</v>
      </c>
      <c r="AU282">
        <v>70.225037751393174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12</v>
      </c>
      <c r="D283" s="3">
        <v>0</v>
      </c>
      <c r="E283" s="3">
        <v>17</v>
      </c>
      <c r="F283" s="3">
        <v>29</v>
      </c>
      <c r="G283" s="4">
        <v>50</v>
      </c>
      <c r="H283" s="4">
        <v>47.48</v>
      </c>
      <c r="I283" s="5">
        <v>202984.65633991998</v>
      </c>
      <c r="J283" s="4">
        <v>22.598762494050451</v>
      </c>
      <c r="K283" s="4">
        <v>20.980998674326116</v>
      </c>
      <c r="L283" s="4">
        <v>20.271649726621213</v>
      </c>
      <c r="M283" s="4">
        <v>18.774706816508612</v>
      </c>
      <c r="N283" s="4">
        <v>2.101</v>
      </c>
      <c r="O283" s="4">
        <v>-1.4893617021276493</v>
      </c>
      <c r="P283" s="4">
        <v>3.4182813816343729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3.4182813844943727</v>
      </c>
      <c r="AH283" t="str">
        <f t="shared" si="110"/>
        <v xml:space="preserve"> </v>
      </c>
      <c r="AI283">
        <f t="shared" si="94"/>
        <v>72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-28.995914176353921</v>
      </c>
      <c r="AR283">
        <v>-73.317716371755722</v>
      </c>
      <c r="AS283">
        <v>5.307497893850055</v>
      </c>
      <c r="AT283">
        <v>28.995914176353921</v>
      </c>
      <c r="AU283">
        <v>73.317716371755722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14</v>
      </c>
      <c r="F284" s="3">
        <v>26</v>
      </c>
      <c r="G284" s="4">
        <v>59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4.9610000000000003</v>
      </c>
      <c r="O284" s="4">
        <v>-1.5873015873015885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3</v>
      </c>
      <c r="E285" s="3">
        <v>13</v>
      </c>
      <c r="F285" s="3">
        <v>26</v>
      </c>
      <c r="G285" s="4">
        <v>29</v>
      </c>
      <c r="H285" s="4">
        <v>25.78</v>
      </c>
      <c r="I285" s="5">
        <v>20580.871735699999</v>
      </c>
      <c r="J285" s="4">
        <v>11.89663128749423</v>
      </c>
      <c r="K285" s="4">
        <v>11.686310063463283</v>
      </c>
      <c r="L285" s="4">
        <v>6.5962513813810286</v>
      </c>
      <c r="M285" s="4">
        <v>6.5635967079718363</v>
      </c>
      <c r="N285" s="4">
        <v>2.206</v>
      </c>
      <c r="O285" s="4">
        <v>0.41095890410958946</v>
      </c>
      <c r="P285" s="4">
        <v>2.1024049650892165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-0.32092882123375144</v>
      </c>
      <c r="W285" s="37" t="str">
        <f t="shared" si="104"/>
        <v/>
      </c>
      <c r="X285" s="37">
        <f t="shared" si="105"/>
        <v>-0.43603641467144161</v>
      </c>
      <c r="Y285" t="str">
        <f t="shared" si="89"/>
        <v xml:space="preserve"> </v>
      </c>
      <c r="Z285" s="1">
        <f t="shared" si="106"/>
        <v>90</v>
      </c>
      <c r="AA285" t="str">
        <f t="shared" si="90"/>
        <v xml:space="preserve"> </v>
      </c>
      <c r="AB285" s="1">
        <f t="shared" si="107"/>
        <v>32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2.1024049679692163</v>
      </c>
      <c r="AH285" t="str">
        <f t="shared" si="110"/>
        <v xml:space="preserve"> </v>
      </c>
      <c r="AI285">
        <f t="shared" si="94"/>
        <v>177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32.092882123375141</v>
      </c>
      <c r="AR285">
        <v>43.603641467144158</v>
      </c>
      <c r="AS285">
        <v>12.49030256012411</v>
      </c>
      <c r="AT285">
        <v>-32.092882123375141</v>
      </c>
      <c r="AU285">
        <v>-43.603641467144158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1</v>
      </c>
      <c r="E286" s="3">
        <v>11</v>
      </c>
      <c r="F286" s="3">
        <v>21</v>
      </c>
      <c r="G286" s="4">
        <v>76</v>
      </c>
      <c r="H286" s="4">
        <v>70.37</v>
      </c>
      <c r="I286" s="5">
        <v>11481.991701479999</v>
      </c>
      <c r="J286" s="4">
        <v>12.686136650441682</v>
      </c>
      <c r="K286" s="4">
        <v>11.631404958677686</v>
      </c>
      <c r="L286" s="4">
        <v>5.811946376313295</v>
      </c>
      <c r="M286" s="4">
        <v>5.8104534447855629</v>
      </c>
      <c r="N286" s="4">
        <v>6.05</v>
      </c>
      <c r="O286" s="4">
        <v>7.6562500000000062</v>
      </c>
      <c r="P286" s="4">
        <v>3.4673866704561602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-0.50309260114390519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16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3.46738667334616</v>
      </c>
      <c r="AH286" t="str">
        <f t="shared" si="110"/>
        <v xml:space="preserve"> </v>
      </c>
      <c r="AI286">
        <f t="shared" si="94"/>
        <v>70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27.586309426425359</v>
      </c>
      <c r="AR286">
        <v>50.309260114390518</v>
      </c>
      <c r="AS286">
        <v>8.0005684240443298</v>
      </c>
      <c r="AT286">
        <v>-27.586309426425359</v>
      </c>
      <c r="AU286">
        <v>-50.309260114390518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8</v>
      </c>
      <c r="F287" s="3">
        <v>20</v>
      </c>
      <c r="G287" s="4">
        <v>136</v>
      </c>
      <c r="H287" s="4">
        <v>125.03</v>
      </c>
      <c r="I287" s="5">
        <v>12576.392484970002</v>
      </c>
      <c r="J287" s="4">
        <v>18.276567753252447</v>
      </c>
      <c r="K287" s="4">
        <v>16.103812467800104</v>
      </c>
      <c r="L287" s="4">
        <v>10.944166082199468</v>
      </c>
      <c r="M287" s="4">
        <v>9.9856156174028108</v>
      </c>
      <c r="N287" s="4">
        <v>6.8410000000000002</v>
      </c>
      <c r="O287" s="4">
        <v>11.818181818181813</v>
      </c>
      <c r="P287" s="4">
        <v>1.2069103415180358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-4.3244100626108839</v>
      </c>
      <c r="AR287">
        <v>6.4300193353730828</v>
      </c>
      <c r="AS287">
        <v>8.7738942653763132</v>
      </c>
      <c r="AT287">
        <v>4.3244100626108839</v>
      </c>
      <c r="AU287">
        <v>-6.4300193353730828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0</v>
      </c>
      <c r="D288" s="3">
        <v>0</v>
      </c>
      <c r="E288" s="3">
        <v>1</v>
      </c>
      <c r="F288" s="3">
        <v>1</v>
      </c>
      <c r="G288" s="4">
        <v>54</v>
      </c>
      <c r="H288" s="4">
        <v>48.82</v>
      </c>
      <c r="I288" s="5">
        <v>14958.3879514</v>
      </c>
      <c r="J288" s="4">
        <v>14.573134328358208</v>
      </c>
      <c r="K288" s="4">
        <v>14.358823529411765</v>
      </c>
      <c r="L288" s="4" t="s">
        <v>1019</v>
      </c>
      <c r="M288" s="4" t="s">
        <v>1019</v>
      </c>
      <c r="N288" s="4">
        <v>3.35</v>
      </c>
      <c r="O288" s="4">
        <v>10.339627672718873</v>
      </c>
      <c r="P288" s="4">
        <v>0.57353543629659987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16.815144829444318</v>
      </c>
      <c r="AR288" t="e">
        <v>#VALUE!</v>
      </c>
      <c r="AS288">
        <v>10.610405571487092</v>
      </c>
      <c r="AT288">
        <v>-16.815144829444318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30</v>
      </c>
      <c r="H289" s="4">
        <v>25.68</v>
      </c>
      <c r="I289" s="5">
        <v>7067.0565974399997</v>
      </c>
      <c r="J289" s="4">
        <v>9.3077201884740859</v>
      </c>
      <c r="K289" s="4">
        <v>10.611570247933885</v>
      </c>
      <c r="L289" s="4">
        <v>5.8671585526622057</v>
      </c>
      <c r="M289" s="4">
        <v>6.1672074395434926</v>
      </c>
      <c r="N289" s="4">
        <v>2.42</v>
      </c>
      <c r="O289" s="4">
        <v>-95.882352941176464</v>
      </c>
      <c r="P289" s="4">
        <v>9.3652647975077894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0.16822430198542057</v>
      </c>
      <c r="T289" s="37" t="str">
        <f t="shared" si="101"/>
        <v/>
      </c>
      <c r="U289" s="37" t="str">
        <f t="shared" si="102"/>
        <v/>
      </c>
      <c r="V289" s="37">
        <f t="shared" si="103"/>
        <v>-0.46870636171957836</v>
      </c>
      <c r="W289" s="37" t="str">
        <f t="shared" si="104"/>
        <v/>
      </c>
      <c r="X289" s="37">
        <f t="shared" si="105"/>
        <v>-0.49837209321793152</v>
      </c>
      <c r="Y289" t="str">
        <f t="shared" si="89"/>
        <v xml:space="preserve"> </v>
      </c>
      <c r="Z289" s="1">
        <f t="shared" si="106"/>
        <v>35</v>
      </c>
      <c r="AA289" t="str">
        <f t="shared" si="90"/>
        <v xml:space="preserve"> </v>
      </c>
      <c r="AB289" s="1">
        <f t="shared" si="107"/>
        <v>18</v>
      </c>
      <c r="AC289">
        <f t="shared" si="91"/>
        <v>62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9.3652648004277896</v>
      </c>
      <c r="AH289" t="str">
        <f t="shared" si="110"/>
        <v xml:space="preserve"> </v>
      </c>
      <c r="AI289">
        <f t="shared" si="94"/>
        <v>1</v>
      </c>
      <c r="AJ289" t="str">
        <f t="shared" si="95"/>
        <v xml:space="preserve"> </v>
      </c>
      <c r="AK289" t="str">
        <f t="shared" si="111"/>
        <v xml:space="preserve"> </v>
      </c>
      <c r="AL289">
        <f t="shared" si="112"/>
        <v>-95.88235293825646</v>
      </c>
      <c r="AM289" t="str">
        <f t="shared" si="96"/>
        <v xml:space="preserve"> </v>
      </c>
      <c r="AN289">
        <f t="shared" si="97"/>
        <v>17</v>
      </c>
      <c r="AO289" t="s">
        <v>379</v>
      </c>
      <c r="AP289" t="s">
        <v>1028</v>
      </c>
      <c r="AQ289">
        <v>46.870636171957834</v>
      </c>
      <c r="AR289">
        <v>49.837209321793154</v>
      </c>
      <c r="AS289">
        <v>16.822429906542059</v>
      </c>
      <c r="AT289">
        <v>-46.870636171957834</v>
      </c>
      <c r="AU289">
        <v>-49.837209321793154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4</v>
      </c>
      <c r="D290" s="3">
        <v>0</v>
      </c>
      <c r="E290" s="3">
        <v>3</v>
      </c>
      <c r="F290" s="3">
        <v>7</v>
      </c>
      <c r="G290" s="4">
        <v>46</v>
      </c>
      <c r="H290" s="4">
        <v>43.27</v>
      </c>
      <c r="I290" s="5">
        <v>5677.9603195300006</v>
      </c>
      <c r="J290" s="4">
        <v>17.062302839116722</v>
      </c>
      <c r="K290" s="4">
        <v>15.327665603967413</v>
      </c>
      <c r="L290" s="4">
        <v>8.5931090147544555</v>
      </c>
      <c r="M290" s="4">
        <v>7.9596661021050084</v>
      </c>
      <c r="N290" s="4">
        <v>2.536</v>
      </c>
      <c r="O290" s="4">
        <v>-0.56603773584905703</v>
      </c>
      <c r="P290" s="4">
        <v>3.5590478391495259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3.5590478420795257</v>
      </c>
      <c r="AH290" t="str">
        <f t="shared" si="110"/>
        <v xml:space="preserve"> </v>
      </c>
      <c r="AI290">
        <f t="shared" si="94"/>
        <v>65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2.6067310869298033</v>
      </c>
      <c r="AR290">
        <v>26.530990271849664</v>
      </c>
      <c r="AS290">
        <v>6.3092211694014244</v>
      </c>
      <c r="AT290">
        <v>-2.6067310869298033</v>
      </c>
      <c r="AU290">
        <v>-26.530990271849664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17</v>
      </c>
      <c r="D291" s="3">
        <v>0</v>
      </c>
      <c r="E291" s="3">
        <v>3</v>
      </c>
      <c r="F291" s="3">
        <v>20</v>
      </c>
      <c r="G291" s="4">
        <v>57</v>
      </c>
      <c r="H291" s="4">
        <v>52.91</v>
      </c>
      <c r="I291" s="5">
        <v>16683.596984190001</v>
      </c>
      <c r="J291" s="4">
        <v>9.8054114158636025</v>
      </c>
      <c r="K291" s="4">
        <v>8.9029109877166395</v>
      </c>
      <c r="L291" s="4">
        <v>9.3019568026582995</v>
      </c>
      <c r="M291" s="4">
        <v>8.6899542985254818</v>
      </c>
      <c r="N291" s="4">
        <v>5.3959999999999999</v>
      </c>
      <c r="O291" s="4">
        <v>-27.784810126582283</v>
      </c>
      <c r="P291" s="4">
        <v>0.30240030240030241</v>
      </c>
      <c r="Q291" s="36">
        <f t="shared" si="98"/>
        <v>85.000000002939998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-0.44029766683127891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46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25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44.029766683127889</v>
      </c>
      <c r="AR291">
        <v>20.470512633794989</v>
      </c>
      <c r="AS291">
        <v>7.7301077301077381</v>
      </c>
      <c r="AT291">
        <v>-44.029766683127889</v>
      </c>
      <c r="AU291">
        <v>-20.470512633794989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14</v>
      </c>
      <c r="D292" s="3">
        <v>2</v>
      </c>
      <c r="E292" s="3">
        <v>7</v>
      </c>
      <c r="F292" s="3">
        <v>23</v>
      </c>
      <c r="G292" s="4">
        <v>175</v>
      </c>
      <c r="H292" s="4">
        <v>145.22</v>
      </c>
      <c r="I292" s="5">
        <v>14330.049656200001</v>
      </c>
      <c r="J292" s="4">
        <v>12.955660629851012</v>
      </c>
      <c r="K292" s="4">
        <v>12.061461794019932</v>
      </c>
      <c r="L292" s="4">
        <v>9.8294058473261039</v>
      </c>
      <c r="M292" s="4">
        <v>9.552418394888333</v>
      </c>
      <c r="N292" s="4">
        <v>11.209</v>
      </c>
      <c r="O292" s="4">
        <v>-8.8489208633093366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0.20506817537804031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39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26.047840577721427</v>
      </c>
      <c r="AR292">
        <v>15.96095050357339</v>
      </c>
      <c r="AS292">
        <v>20.506817242804033</v>
      </c>
      <c r="AT292">
        <v>-26.047840577721427</v>
      </c>
      <c r="AU292">
        <v>-15.96095050357339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12</v>
      </c>
      <c r="D293" s="3">
        <v>5</v>
      </c>
      <c r="E293" s="3">
        <v>13</v>
      </c>
      <c r="F293" s="3">
        <v>30</v>
      </c>
      <c r="G293" s="4">
        <v>185</v>
      </c>
      <c r="H293" s="4">
        <v>180.4</v>
      </c>
      <c r="I293" s="5">
        <v>99577.945530800018</v>
      </c>
      <c r="J293" s="4">
        <v>26.347305389221557</v>
      </c>
      <c r="K293" s="4">
        <v>23.238438747906738</v>
      </c>
      <c r="L293" s="4">
        <v>13.83569674924051</v>
      </c>
      <c r="M293" s="4">
        <v>12.756864819661439</v>
      </c>
      <c r="N293" s="4">
        <v>6.8470000000000004</v>
      </c>
      <c r="O293" s="4" t="s">
        <v>140</v>
      </c>
      <c r="P293" s="4">
        <v>1.9872505543237249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-50.392958271984199</v>
      </c>
      <c r="AR293">
        <v>-18.291870534908483</v>
      </c>
      <c r="AS293">
        <v>2.5498891352549791</v>
      </c>
      <c r="AT293">
        <v>50.392958271984199</v>
      </c>
      <c r="AU293">
        <v>18.291870534908483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15</v>
      </c>
      <c r="D294" s="3">
        <v>0</v>
      </c>
      <c r="E294" s="3">
        <v>1</v>
      </c>
      <c r="F294" s="3">
        <v>16</v>
      </c>
      <c r="G294" s="4">
        <v>38</v>
      </c>
      <c r="H294" s="4">
        <v>30.78</v>
      </c>
      <c r="I294" s="5">
        <v>9681.3258631200006</v>
      </c>
      <c r="J294" s="4">
        <v>12.766486934881792</v>
      </c>
      <c r="K294" s="4">
        <v>11.472232575475214</v>
      </c>
      <c r="L294" s="4">
        <v>10.056098973607039</v>
      </c>
      <c r="M294" s="4">
        <v>9.2068420437932694</v>
      </c>
      <c r="N294" s="4">
        <v>2.411</v>
      </c>
      <c r="O294" s="4">
        <v>2.3636363636363655</v>
      </c>
      <c r="P294" s="4" t="s">
        <v>145</v>
      </c>
      <c r="Q294" s="36">
        <f t="shared" si="98"/>
        <v>93.750000002969998</v>
      </c>
      <c r="R294" t="str">
        <f t="shared" si="99"/>
        <v xml:space="preserve"> </v>
      </c>
      <c r="S294" s="37">
        <f t="shared" si="100"/>
        <v>0.23456790420456783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29</v>
      </c>
      <c r="AD294" s="1" t="str">
        <f t="shared" si="108"/>
        <v xml:space="preserve"> </v>
      </c>
      <c r="AE294">
        <f t="shared" si="92"/>
        <v>7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27.127662259421825</v>
      </c>
      <c r="AR294">
        <v>14.022778944078206</v>
      </c>
      <c r="AS294">
        <v>23.456790123456784</v>
      </c>
      <c r="AT294">
        <v>-27.127662259421825</v>
      </c>
      <c r="AU294">
        <v>-14.022778944078206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8</v>
      </c>
      <c r="D295" s="3">
        <v>0</v>
      </c>
      <c r="E295" s="3">
        <v>5</v>
      </c>
      <c r="F295" s="3">
        <v>13</v>
      </c>
      <c r="G295" s="4">
        <v>228</v>
      </c>
      <c r="H295" s="4">
        <v>214.67</v>
      </c>
      <c r="I295" s="5">
        <v>17026.539887160001</v>
      </c>
      <c r="J295" s="4">
        <v>18.812549294540354</v>
      </c>
      <c r="K295" s="4">
        <v>16.838183386932307</v>
      </c>
      <c r="L295" s="4">
        <v>12.538728419590171</v>
      </c>
      <c r="M295" s="4">
        <v>11.640221380015642</v>
      </c>
      <c r="N295" s="4">
        <v>11.411</v>
      </c>
      <c r="O295" s="4">
        <v>6.495726495726502</v>
      </c>
      <c r="P295" s="4">
        <v>1.5982671076536081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-7.3838443532401543</v>
      </c>
      <c r="AR295">
        <v>-7.2031040983865147</v>
      </c>
      <c r="AS295">
        <v>6.2095309079051697</v>
      </c>
      <c r="AT295">
        <v>7.3838443532401543</v>
      </c>
      <c r="AU295">
        <v>7.2031040983865147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0</v>
      </c>
      <c r="E296" s="3">
        <v>14</v>
      </c>
      <c r="F296" s="3">
        <v>21</v>
      </c>
      <c r="G296" s="4">
        <v>127</v>
      </c>
      <c r="H296" s="4">
        <v>115.2</v>
      </c>
      <c r="I296" s="5">
        <v>119326.34327040002</v>
      </c>
      <c r="J296" s="4">
        <v>20.321044275886397</v>
      </c>
      <c r="K296" s="4">
        <v>17.307692307692307</v>
      </c>
      <c r="L296" s="4">
        <v>16.450715807469752</v>
      </c>
      <c r="M296" s="4">
        <v>14.721812757443804</v>
      </c>
      <c r="N296" s="4">
        <v>5.6690000000000005</v>
      </c>
      <c r="O296" s="4">
        <v>-6.194029850746265</v>
      </c>
      <c r="P296" s="4">
        <v>2.1475694444444446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2.1475694474344444</v>
      </c>
      <c r="AH296" t="str">
        <f t="shared" si="110"/>
        <v xml:space="preserve"> </v>
      </c>
      <c r="AI296">
        <f t="shared" si="94"/>
        <v>172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-15.994479081597701</v>
      </c>
      <c r="AR296">
        <v>-40.649652834477344</v>
      </c>
      <c r="AS296">
        <v>10.243055555555557</v>
      </c>
      <c r="AT296">
        <v>15.994479081597701</v>
      </c>
      <c r="AU296">
        <v>40.649652834477344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9</v>
      </c>
      <c r="F297" s="3">
        <v>24</v>
      </c>
      <c r="G297" s="4">
        <v>340</v>
      </c>
      <c r="H297" s="4">
        <v>314.26</v>
      </c>
      <c r="I297" s="5">
        <v>88875.144030879994</v>
      </c>
      <c r="J297" s="4">
        <v>16.03612797877226</v>
      </c>
      <c r="K297" s="4">
        <v>13.058799085809266</v>
      </c>
      <c r="L297" s="4">
        <v>11.074892253282869</v>
      </c>
      <c r="M297" s="4">
        <v>9.8412569059856327</v>
      </c>
      <c r="N297" s="4">
        <v>19.597000000000001</v>
      </c>
      <c r="O297" s="4">
        <v>8.0348258706467757</v>
      </c>
      <c r="P297" s="4">
        <v>2.8473238719531602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2.84732387495316</v>
      </c>
      <c r="AH297" t="str">
        <f t="shared" si="110"/>
        <v xml:space="preserve"> </v>
      </c>
      <c r="AI297">
        <f t="shared" si="94"/>
        <v>111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8.4642360830452184</v>
      </c>
      <c r="AR297">
        <v>5.312342099048073</v>
      </c>
      <c r="AS297">
        <v>8.1906701457391975</v>
      </c>
      <c r="AT297">
        <v>-8.4642360830452184</v>
      </c>
      <c r="AU297">
        <v>-5.312342099048073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6</v>
      </c>
      <c r="F298" s="3">
        <v>15</v>
      </c>
      <c r="G298" s="4">
        <v>72</v>
      </c>
      <c r="H298" s="4">
        <v>66.19</v>
      </c>
      <c r="I298" s="5">
        <v>13536.315947160001</v>
      </c>
      <c r="J298" s="4">
        <v>7.1844133289916412</v>
      </c>
      <c r="K298" s="4">
        <v>6.412516954078666</v>
      </c>
      <c r="L298" s="4" t="s">
        <v>1019</v>
      </c>
      <c r="M298" s="4" t="s">
        <v>1019</v>
      </c>
      <c r="N298" s="4">
        <v>9.213000000000001</v>
      </c>
      <c r="O298" s="4">
        <v>3.2487309644670193</v>
      </c>
      <c r="P298" s="4">
        <v>2.2662033539809641</v>
      </c>
      <c r="Q298" s="36" t="str">
        <f t="shared" si="98"/>
        <v xml:space="preserve"> 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-0.58990676350616722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8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2.2662033569909639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161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58.990676350616724</v>
      </c>
      <c r="AR298" t="e">
        <v>#VALUE!</v>
      </c>
      <c r="AS298">
        <v>8.7777609910862697</v>
      </c>
      <c r="AT298">
        <v>-58.990676350616724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2</v>
      </c>
      <c r="D299" s="3">
        <v>1</v>
      </c>
      <c r="E299" s="3">
        <v>9</v>
      </c>
      <c r="F299" s="3">
        <v>12</v>
      </c>
      <c r="G299" s="4">
        <v>47</v>
      </c>
      <c r="H299" s="4">
        <v>46.01</v>
      </c>
      <c r="I299" s="5">
        <v>10872.118324289999</v>
      </c>
      <c r="J299" s="4">
        <v>20.457981325033348</v>
      </c>
      <c r="K299" s="4">
        <v>19.043874172185429</v>
      </c>
      <c r="L299" s="4">
        <v>12.86492162059826</v>
      </c>
      <c r="M299" s="4">
        <v>11.550657147713752</v>
      </c>
      <c r="N299" s="4">
        <v>2.2490000000000001</v>
      </c>
      <c r="O299" s="4">
        <v>0.19230769230769246</v>
      </c>
      <c r="P299" s="4">
        <v>3.0906324712019124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3.0906324742219122</v>
      </c>
      <c r="AH299" t="str">
        <f t="shared" si="110"/>
        <v xml:space="preserve"> </v>
      </c>
      <c r="AI299">
        <f t="shared" si="118"/>
        <v>91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-16.776128954858404</v>
      </c>
      <c r="AR299">
        <v>-9.9919773009691237</v>
      </c>
      <c r="AS299">
        <v>2.1517061508367741</v>
      </c>
      <c r="AT299">
        <v>16.776128954858404</v>
      </c>
      <c r="AU299">
        <v>9.9919773009691237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22</v>
      </c>
      <c r="D300" s="3">
        <v>1</v>
      </c>
      <c r="E300" s="3">
        <v>9</v>
      </c>
      <c r="F300" s="3">
        <v>32</v>
      </c>
      <c r="G300" s="4">
        <v>120</v>
      </c>
      <c r="H300" s="4">
        <v>113.74</v>
      </c>
      <c r="I300" s="5">
        <v>90528.249831580004</v>
      </c>
      <c r="J300" s="4">
        <v>22.258317025440309</v>
      </c>
      <c r="K300" s="4">
        <v>18.762784559551303</v>
      </c>
      <c r="L300" s="4">
        <v>13.998580102474509</v>
      </c>
      <c r="M300" s="4">
        <v>12.756551400519779</v>
      </c>
      <c r="N300" s="4">
        <v>6.0620000000000003</v>
      </c>
      <c r="O300" s="4">
        <v>13.277310924369759</v>
      </c>
      <c r="P300" s="4">
        <v>1.5913486899947249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-27.052618632532699</v>
      </c>
      <c r="AR300">
        <v>-19.684483923468466</v>
      </c>
      <c r="AS300">
        <v>5.5037805521364502</v>
      </c>
      <c r="AT300">
        <v>27.052618632532699</v>
      </c>
      <c r="AU300">
        <v>19.684483923468466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14</v>
      </c>
      <c r="D301" s="3">
        <v>0</v>
      </c>
      <c r="E301" s="3">
        <v>9</v>
      </c>
      <c r="F301" s="3">
        <v>23</v>
      </c>
      <c r="G301" s="4">
        <v>190</v>
      </c>
      <c r="H301" s="4">
        <v>194.77</v>
      </c>
      <c r="I301" s="5">
        <v>29720.627035580004</v>
      </c>
      <c r="J301" s="4">
        <v>14.046588778306651</v>
      </c>
      <c r="K301" s="4">
        <v>12.818875872054758</v>
      </c>
      <c r="L301" s="4">
        <v>9.9278459801742684</v>
      </c>
      <c r="M301" s="4">
        <v>9.973701716042326</v>
      </c>
      <c r="N301" s="4">
        <v>13.866</v>
      </c>
      <c r="O301" s="4">
        <v>-29.352818371607519</v>
      </c>
      <c r="P301" s="4">
        <v>2.0845099347948866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2.0845099378348864</v>
      </c>
      <c r="AH301" t="str">
        <f t="shared" si="110"/>
        <v xml:space="preserve"> </v>
      </c>
      <c r="AI301">
        <f t="shared" si="118"/>
        <v>179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19.820717572742687</v>
      </c>
      <c r="AR301">
        <v>15.119311107931576</v>
      </c>
      <c r="AS301">
        <v>-2.4490424603378358</v>
      </c>
      <c r="AT301">
        <v>-19.820717572742687</v>
      </c>
      <c r="AU301">
        <v>-15.119311107931576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12</v>
      </c>
      <c r="D302" s="3">
        <v>2</v>
      </c>
      <c r="E302" s="3">
        <v>10</v>
      </c>
      <c r="F302" s="3">
        <v>24</v>
      </c>
      <c r="G302" s="4">
        <v>58.5</v>
      </c>
      <c r="H302" s="4">
        <v>52.18</v>
      </c>
      <c r="I302" s="5">
        <v>28524.093527059998</v>
      </c>
      <c r="J302" s="4">
        <v>11.250539025442</v>
      </c>
      <c r="K302" s="4">
        <v>9.865759122707507</v>
      </c>
      <c r="L302" s="4">
        <v>6.2522209861208617</v>
      </c>
      <c r="M302" s="4">
        <v>5.7869787702165203</v>
      </c>
      <c r="N302" s="4">
        <v>4.6379999999999999</v>
      </c>
      <c r="O302" s="4">
        <v>-19.066666666666666</v>
      </c>
      <c r="P302" s="4">
        <v>1.3261786124952089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-0.35780839019582955</v>
      </c>
      <c r="W302" s="37" t="str">
        <f t="shared" si="104"/>
        <v/>
      </c>
      <c r="X302" s="37">
        <f t="shared" si="105"/>
        <v>-0.46545018378894043</v>
      </c>
      <c r="Y302" t="str">
        <f t="shared" si="113"/>
        <v xml:space="preserve"> </v>
      </c>
      <c r="Z302" s="1">
        <f t="shared" si="106"/>
        <v>71</v>
      </c>
      <c r="AA302" t="str">
        <f t="shared" si="114"/>
        <v xml:space="preserve"> </v>
      </c>
      <c r="AB302" s="1">
        <f t="shared" si="107"/>
        <v>24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35.780839019582956</v>
      </c>
      <c r="AR302">
        <v>46.545018378894042</v>
      </c>
      <c r="AS302">
        <v>12.111920275967814</v>
      </c>
      <c r="AT302">
        <v>-35.780839019582956</v>
      </c>
      <c r="AU302">
        <v>-46.545018378894042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11</v>
      </c>
      <c r="D303" s="3">
        <v>0</v>
      </c>
      <c r="E303" s="3">
        <v>10</v>
      </c>
      <c r="F303" s="3">
        <v>21</v>
      </c>
      <c r="G303" s="4">
        <v>100</v>
      </c>
      <c r="H303" s="4">
        <v>91.79</v>
      </c>
      <c r="I303" s="5">
        <v>33992.052810600006</v>
      </c>
      <c r="J303" s="4">
        <v>8.8840495547812619</v>
      </c>
      <c r="K303" s="4">
        <v>7.6651356993736961</v>
      </c>
      <c r="L303" s="4">
        <v>6.4896865454944956</v>
      </c>
      <c r="M303" s="4">
        <v>5.7423901613458357</v>
      </c>
      <c r="N303" s="4">
        <v>10.332000000000001</v>
      </c>
      <c r="O303" s="4">
        <v>-29.984572219213106</v>
      </c>
      <c r="P303" s="4">
        <v>4.5266368885499508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>
        <f t="shared" si="103"/>
        <v>-0.49288988978544879</v>
      </c>
      <c r="W303" s="37" t="str">
        <f t="shared" si="104"/>
        <v/>
      </c>
      <c r="X303" s="37">
        <f t="shared" si="105"/>
        <v>-0.44514745114378651</v>
      </c>
      <c r="Y303" t="str">
        <f t="shared" si="113"/>
        <v xml:space="preserve"> </v>
      </c>
      <c r="Z303" s="1">
        <f t="shared" si="106"/>
        <v>26</v>
      </c>
      <c r="AA303" t="str">
        <f t="shared" si="114"/>
        <v xml:space="preserve"> </v>
      </c>
      <c r="AB303" s="1">
        <f t="shared" si="107"/>
        <v>31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4.5266368916099511</v>
      </c>
      <c r="AH303" t="str">
        <f t="shared" si="110"/>
        <v xml:space="preserve"> </v>
      </c>
      <c r="AI303">
        <f t="shared" si="118"/>
        <v>25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49.288988978544879</v>
      </c>
      <c r="AR303">
        <v>44.514745114378648</v>
      </c>
      <c r="AS303">
        <v>8.9443294476522439</v>
      </c>
      <c r="AT303">
        <v>-49.288988978544879</v>
      </c>
      <c r="AU303">
        <v>-44.514745114378648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10</v>
      </c>
      <c r="F304" s="3">
        <v>19</v>
      </c>
      <c r="G304" s="4">
        <v>25.5</v>
      </c>
      <c r="H304" s="4">
        <v>25.08</v>
      </c>
      <c r="I304" s="5">
        <v>7731.2537966399996</v>
      </c>
      <c r="J304" s="4">
        <v>6.2999246420497359</v>
      </c>
      <c r="K304" s="4">
        <v>8.1322957198443575</v>
      </c>
      <c r="L304" s="4">
        <v>4.1160473887501352</v>
      </c>
      <c r="M304" s="4">
        <v>4.7252385524063945</v>
      </c>
      <c r="N304" s="4">
        <v>3.0840000000000001</v>
      </c>
      <c r="O304" s="4">
        <v>-29.583333333333329</v>
      </c>
      <c r="P304" s="4">
        <v>6.0207336523126003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-0.64039423014543639</v>
      </c>
      <c r="W304" s="37" t="str">
        <f t="shared" si="104"/>
        <v/>
      </c>
      <c r="X304" s="37">
        <f t="shared" si="105"/>
        <v>-0.64808787468379103</v>
      </c>
      <c r="Y304" t="str">
        <f t="shared" si="113"/>
        <v xml:space="preserve"> </v>
      </c>
      <c r="Z304" s="1">
        <f t="shared" si="106"/>
        <v>6</v>
      </c>
      <c r="AA304" t="str">
        <f t="shared" si="114"/>
        <v xml:space="preserve"> </v>
      </c>
      <c r="AB304" s="1">
        <f t="shared" si="107"/>
        <v>4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6.0207336553826005</v>
      </c>
      <c r="AH304" t="str">
        <f t="shared" si="110"/>
        <v xml:space="preserve"> </v>
      </c>
      <c r="AI304">
        <f t="shared" si="118"/>
        <v>8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64.039423014543644</v>
      </c>
      <c r="AR304">
        <v>64.808787468379109</v>
      </c>
      <c r="AS304">
        <v>1.674641148325362</v>
      </c>
      <c r="AT304">
        <v>-64.039423014543644</v>
      </c>
      <c r="AU304">
        <v>-64.808787468379109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42</v>
      </c>
      <c r="D305" s="3">
        <v>0</v>
      </c>
      <c r="E305" s="3">
        <v>4</v>
      </c>
      <c r="F305" s="3">
        <v>46</v>
      </c>
      <c r="G305" s="4">
        <v>250</v>
      </c>
      <c r="H305" s="4">
        <v>240.89</v>
      </c>
      <c r="I305" s="5">
        <v>247131.23057272</v>
      </c>
      <c r="J305" s="4">
        <v>31.876405981209473</v>
      </c>
      <c r="K305" s="4">
        <v>26.942176490325462</v>
      </c>
      <c r="L305" s="4">
        <v>24.132485974133346</v>
      </c>
      <c r="M305" s="4">
        <v>20.960318617812504</v>
      </c>
      <c r="N305" s="4">
        <v>7.5570000000000004</v>
      </c>
      <c r="O305" s="4">
        <v>10.600000000000003</v>
      </c>
      <c r="P305" s="4">
        <v>0.48362323052015443</v>
      </c>
      <c r="Q305" s="36">
        <f t="shared" si="98"/>
        <v>91.304347829166957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13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-81.95359729477461</v>
      </c>
      <c r="AR305">
        <v>-106.32693519351525</v>
      </c>
      <c r="AS305">
        <v>3.7818091244966601</v>
      </c>
      <c r="AT305">
        <v>81.95359729477461</v>
      </c>
      <c r="AU305">
        <v>106.32693519351525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7</v>
      </c>
      <c r="D306" s="3">
        <v>0</v>
      </c>
      <c r="E306" s="3">
        <v>10</v>
      </c>
      <c r="F306" s="3">
        <v>17</v>
      </c>
      <c r="G306" s="4">
        <v>110</v>
      </c>
      <c r="H306" s="4">
        <v>106.56</v>
      </c>
      <c r="I306" s="5">
        <v>12136.349315519999</v>
      </c>
      <c r="J306" s="4" t="s">
        <v>1019</v>
      </c>
      <c r="K306" s="4" t="s">
        <v>1019</v>
      </c>
      <c r="L306" s="4">
        <v>18.407628809147948</v>
      </c>
      <c r="M306" s="4">
        <v>17.789588724944146</v>
      </c>
      <c r="N306" s="4">
        <v>2.1070000000000002</v>
      </c>
      <c r="O306" s="4">
        <v>6.4169650234095323</v>
      </c>
      <c r="P306" s="4">
        <v>3.6308183183183185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3.6308183214083183</v>
      </c>
      <c r="AH306" t="str">
        <f t="shared" si="110"/>
        <v xml:space="preserve"> </v>
      </c>
      <c r="AI306">
        <f t="shared" si="118"/>
        <v>60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-57.38078706198224</v>
      </c>
      <c r="AS306">
        <v>3.228228228228236</v>
      </c>
      <c r="AT306" t="e">
        <v>#VALUE!</v>
      </c>
      <c r="AU306">
        <v>57.38078706198224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4</v>
      </c>
      <c r="D307" s="3">
        <v>2</v>
      </c>
      <c r="E307" s="3">
        <v>13</v>
      </c>
      <c r="F307" s="3">
        <v>19</v>
      </c>
      <c r="G307" s="4">
        <v>46</v>
      </c>
      <c r="H307" s="4">
        <v>41.46</v>
      </c>
      <c r="I307" s="5">
        <v>5852.5472077800005</v>
      </c>
      <c r="J307" s="4" t="s">
        <v>1019</v>
      </c>
      <c r="K307" s="4" t="s">
        <v>1019</v>
      </c>
      <c r="L307" s="4">
        <v>13.450828837665522</v>
      </c>
      <c r="M307" s="4">
        <v>13.22144742392287</v>
      </c>
      <c r="N307" s="4">
        <v>0.43099999999999999</v>
      </c>
      <c r="O307" s="4">
        <v>-89.35486206030258</v>
      </c>
      <c r="P307" s="4">
        <v>7.2889532079112405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7.2889532110112407</v>
      </c>
      <c r="AH307" t="str">
        <f t="shared" si="110"/>
        <v xml:space="preserve"> </v>
      </c>
      <c r="AI307">
        <f t="shared" si="118"/>
        <v>3</v>
      </c>
      <c r="AJ307" t="str">
        <f t="shared" si="119"/>
        <v xml:space="preserve"> </v>
      </c>
      <c r="AK307" t="str">
        <f t="shared" si="111"/>
        <v xml:space="preserve"> </v>
      </c>
      <c r="AL307">
        <f t="shared" si="112"/>
        <v>-89.354862057202581</v>
      </c>
      <c r="AM307" t="str">
        <f t="shared" si="120"/>
        <v xml:space="preserve"> </v>
      </c>
      <c r="AN307">
        <f t="shared" si="121"/>
        <v>15</v>
      </c>
      <c r="AO307" t="s">
        <v>678</v>
      </c>
      <c r="AP307" t="s">
        <v>1034</v>
      </c>
      <c r="AQ307" t="e">
        <v>#VALUE!</v>
      </c>
      <c r="AR307">
        <v>-15.001342707203079</v>
      </c>
      <c r="AS307">
        <v>10.950313555233947</v>
      </c>
      <c r="AT307" t="e">
        <v>#VALUE!</v>
      </c>
      <c r="AU307">
        <v>15.001342707203079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11</v>
      </c>
      <c r="D308" s="3">
        <v>0</v>
      </c>
      <c r="E308" s="3">
        <v>15</v>
      </c>
      <c r="F308" s="3">
        <v>26</v>
      </c>
      <c r="G308" s="4">
        <v>135</v>
      </c>
      <c r="H308" s="4">
        <v>134.41</v>
      </c>
      <c r="I308" s="5">
        <v>45255.059895040002</v>
      </c>
      <c r="J308" s="4">
        <v>22.085113374958919</v>
      </c>
      <c r="K308" s="4">
        <v>19.361855373091327</v>
      </c>
      <c r="L308" s="4">
        <v>14.770953338466853</v>
      </c>
      <c r="M308" s="4">
        <v>13.855384109638267</v>
      </c>
      <c r="N308" s="4">
        <v>6.0860000000000003</v>
      </c>
      <c r="O308" s="4">
        <v>-0.14925373134328371</v>
      </c>
      <c r="P308" s="4">
        <v>1.2655308384792798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-26.063955503814441</v>
      </c>
      <c r="AR308">
        <v>-26.288088822632648</v>
      </c>
      <c r="AS308">
        <v>0.43895543486347499</v>
      </c>
      <c r="AT308">
        <v>26.063955503814441</v>
      </c>
      <c r="AU308">
        <v>26.288088822632648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17</v>
      </c>
      <c r="D309" s="3">
        <v>0</v>
      </c>
      <c r="E309" s="3">
        <v>5</v>
      </c>
      <c r="F309" s="3">
        <v>22</v>
      </c>
      <c r="G309" s="4">
        <v>45</v>
      </c>
      <c r="H309" s="4">
        <v>40.04</v>
      </c>
      <c r="I309" s="5">
        <v>11783.53388212</v>
      </c>
      <c r="J309" s="4">
        <v>14.77490774907749</v>
      </c>
      <c r="K309" s="4">
        <v>13.253889440582588</v>
      </c>
      <c r="L309" s="4">
        <v>9.9955066018068095</v>
      </c>
      <c r="M309" s="4">
        <v>9.5184276615104633</v>
      </c>
      <c r="N309" s="4">
        <v>2.71</v>
      </c>
      <c r="O309" s="4">
        <v>5.1111111111111152</v>
      </c>
      <c r="P309" s="4">
        <v>1.183816183816184</v>
      </c>
      <c r="Q309" s="36">
        <f t="shared" si="98"/>
        <v>77.272727275847259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>
        <f t="shared" si="116"/>
        <v>46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15.663402698917196</v>
      </c>
      <c r="AR309">
        <v>14.540829110275233</v>
      </c>
      <c r="AS309">
        <v>12.387612387612389</v>
      </c>
      <c r="AT309">
        <v>-15.663402698917196</v>
      </c>
      <c r="AU309">
        <v>-14.540829110275233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14.5</v>
      </c>
      <c r="H310" s="4">
        <v>12.49</v>
      </c>
      <c r="I310" s="5">
        <v>4313.9989376800004</v>
      </c>
      <c r="J310" s="4" t="s">
        <v>1019</v>
      </c>
      <c r="K310" s="4" t="s">
        <v>1019</v>
      </c>
      <c r="L310" s="4">
        <v>17.390682359164241</v>
      </c>
      <c r="M310" s="4">
        <v>12.672107136593761</v>
      </c>
      <c r="N310" s="4">
        <v>-0.314</v>
      </c>
      <c r="O310" s="4">
        <v>30.917518146103479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0.16092874612439553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68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-48.686140165431048</v>
      </c>
      <c r="AS310">
        <v>16.092874299439551</v>
      </c>
      <c r="AT310" t="e">
        <v>#VALUE!</v>
      </c>
      <c r="AU310">
        <v>48.686140165431048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25</v>
      </c>
      <c r="D311" s="3">
        <v>0</v>
      </c>
      <c r="E311" s="3">
        <v>7</v>
      </c>
      <c r="F311" s="3">
        <v>32</v>
      </c>
      <c r="G311" s="4">
        <v>200</v>
      </c>
      <c r="H311" s="4">
        <v>194.91</v>
      </c>
      <c r="I311" s="5">
        <v>148812.64243758001</v>
      </c>
      <c r="J311" s="4">
        <v>23.994829496491445</v>
      </c>
      <c r="K311" s="4">
        <v>22.176584366822166</v>
      </c>
      <c r="L311" s="4">
        <v>16.641627526451831</v>
      </c>
      <c r="M311" s="4">
        <v>15.849967369891038</v>
      </c>
      <c r="N311" s="4">
        <v>8.1229999999999993</v>
      </c>
      <c r="O311" s="4">
        <v>-1.3407821229050292</v>
      </c>
      <c r="P311" s="4">
        <v>2.4016212610948644</v>
      </c>
      <c r="Q311" s="36">
        <f t="shared" si="98"/>
        <v>78.125000003140002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43</v>
      </c>
      <c r="AF311" t="str">
        <f t="shared" si="117"/>
        <v xml:space="preserve"> </v>
      </c>
      <c r="AG311">
        <f t="shared" si="109"/>
        <v>2.4016212642348642</v>
      </c>
      <c r="AH311" t="str">
        <f t="shared" si="110"/>
        <v xml:space="preserve"> </v>
      </c>
      <c r="AI311">
        <f t="shared" si="118"/>
        <v>155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-36.964799166349692</v>
      </c>
      <c r="AR311">
        <v>-42.281901990752367</v>
      </c>
      <c r="AS311">
        <v>2.6114617002719331</v>
      </c>
      <c r="AT311">
        <v>36.964799166349692</v>
      </c>
      <c r="AU311">
        <v>42.281901990752367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16</v>
      </c>
      <c r="D312" s="3">
        <v>0</v>
      </c>
      <c r="E312" s="3">
        <v>5</v>
      </c>
      <c r="F312" s="3">
        <v>21</v>
      </c>
      <c r="G312" s="4">
        <v>100</v>
      </c>
      <c r="H312" s="4">
        <v>98.71</v>
      </c>
      <c r="I312" s="5">
        <v>23391.20535063</v>
      </c>
      <c r="J312" s="4">
        <v>15.242433600988264</v>
      </c>
      <c r="K312" s="4">
        <v>14.66062676370117</v>
      </c>
      <c r="L312" s="4">
        <v>14.985094223564278</v>
      </c>
      <c r="M312" s="4">
        <v>14.05014628008179</v>
      </c>
      <c r="N312" s="4">
        <v>6.476</v>
      </c>
      <c r="O312" s="4">
        <v>-0.21428571428570659</v>
      </c>
      <c r="P312" s="4">
        <v>1.4780670651403101</v>
      </c>
      <c r="Q312" s="36">
        <f t="shared" si="98"/>
        <v>76.190476193626196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50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12.994720080380617</v>
      </c>
      <c r="AR312">
        <v>-28.118941747156722</v>
      </c>
      <c r="AS312">
        <v>1.3068584743187284</v>
      </c>
      <c r="AT312">
        <v>-12.994720080380617</v>
      </c>
      <c r="AU312">
        <v>28.118941747156722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8</v>
      </c>
      <c r="D313" s="3">
        <v>0</v>
      </c>
      <c r="E313" s="3">
        <v>11</v>
      </c>
      <c r="F313" s="3">
        <v>19</v>
      </c>
      <c r="G313" s="4">
        <v>133.5</v>
      </c>
      <c r="H313" s="4">
        <v>114.1</v>
      </c>
      <c r="I313" s="5">
        <v>21887.2635352</v>
      </c>
      <c r="J313" s="4">
        <v>8.4543568464730292</v>
      </c>
      <c r="K313" s="4">
        <v>8.0448424169780726</v>
      </c>
      <c r="L313" s="4">
        <v>7.8448181704729816</v>
      </c>
      <c r="M313" s="4">
        <v>7.5340717924132559</v>
      </c>
      <c r="N313" s="4">
        <v>13.496</v>
      </c>
      <c r="O313" s="4">
        <v>3.3524355300859594</v>
      </c>
      <c r="P313" s="4">
        <v>1.3146362839614374</v>
      </c>
      <c r="Q313" s="36" t="str">
        <f t="shared" si="98"/>
        <v xml:space="preserve"> </v>
      </c>
      <c r="R313" t="str">
        <f t="shared" si="99"/>
        <v xml:space="preserve"> </v>
      </c>
      <c r="S313" s="37">
        <f t="shared" si="100"/>
        <v>0.17002629588567927</v>
      </c>
      <c r="T313" s="37" t="str">
        <f t="shared" si="101"/>
        <v/>
      </c>
      <c r="U313" s="37" t="str">
        <f t="shared" si="102"/>
        <v/>
      </c>
      <c r="V313" s="37">
        <f t="shared" si="103"/>
        <v>-0.5174171636738869</v>
      </c>
      <c r="W313" s="37" t="str">
        <f t="shared" si="104"/>
        <v/>
      </c>
      <c r="X313" s="37">
        <f t="shared" si="105"/>
        <v>-0.32928696529690304</v>
      </c>
      <c r="Y313" t="str">
        <f t="shared" si="113"/>
        <v xml:space="preserve"> </v>
      </c>
      <c r="Z313" s="1">
        <f t="shared" si="106"/>
        <v>20</v>
      </c>
      <c r="AA313" t="str">
        <f t="shared" si="114"/>
        <v xml:space="preserve"> </v>
      </c>
      <c r="AB313" s="1">
        <f t="shared" si="107"/>
        <v>64</v>
      </c>
      <c r="AC313">
        <f t="shared" si="115"/>
        <v>61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51.74171636738869</v>
      </c>
      <c r="AR313">
        <v>32.928696529690306</v>
      </c>
      <c r="AS313">
        <v>17.002629272567926</v>
      </c>
      <c r="AT313">
        <v>-51.74171636738869</v>
      </c>
      <c r="AU313">
        <v>-32.928696529690306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187.5</v>
      </c>
      <c r="H314" s="4">
        <v>189.06</v>
      </c>
      <c r="I314" s="5">
        <v>35696.403097080001</v>
      </c>
      <c r="J314" s="4">
        <v>23.889310083396509</v>
      </c>
      <c r="K314" s="4">
        <v>21.46457765667575</v>
      </c>
      <c r="L314" s="4">
        <v>17.426456878530445</v>
      </c>
      <c r="M314" s="4">
        <v>16.124744011852826</v>
      </c>
      <c r="N314" s="4">
        <v>7.9140000000000006</v>
      </c>
      <c r="O314" s="4">
        <v>-4.2574257425742612</v>
      </c>
      <c r="P314" s="4">
        <v>1.0271871363588279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-36.362484187415923</v>
      </c>
      <c r="AR314">
        <v>-48.992003678488175</v>
      </c>
      <c r="AS314">
        <v>-0.82513487781656902</v>
      </c>
      <c r="AT314">
        <v>36.362484187415923</v>
      </c>
      <c r="AU314">
        <v>48.992003678488175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16</v>
      </c>
      <c r="D315" s="3">
        <v>0</v>
      </c>
      <c r="E315" s="3">
        <v>6</v>
      </c>
      <c r="F315" s="3">
        <v>22</v>
      </c>
      <c r="G315" s="4">
        <v>51</v>
      </c>
      <c r="H315" s="4">
        <v>50.09</v>
      </c>
      <c r="I315" s="5">
        <v>72417.503344890007</v>
      </c>
      <c r="J315" s="4">
        <v>20.213882163034704</v>
      </c>
      <c r="K315" s="4">
        <v>18.725233644859813</v>
      </c>
      <c r="L315" s="4">
        <v>17.235315215473353</v>
      </c>
      <c r="M315" s="4">
        <v>16.469009026760681</v>
      </c>
      <c r="N315" s="4">
        <v>2.4780000000000002</v>
      </c>
      <c r="O315" s="4">
        <v>-1.2903225806451626</v>
      </c>
      <c r="P315" s="4">
        <v>2.102216011179876</v>
      </c>
      <c r="Q315" s="36">
        <f t="shared" si="98"/>
        <v>72.727272730452739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60</v>
      </c>
      <c r="AF315" t="str">
        <f t="shared" si="117"/>
        <v xml:space="preserve"> </v>
      </c>
      <c r="AG315">
        <f t="shared" si="109"/>
        <v>2.1022160143598758</v>
      </c>
      <c r="AH315" t="str">
        <f t="shared" si="110"/>
        <v xml:space="preserve"> </v>
      </c>
      <c r="AI315">
        <f t="shared" si="118"/>
        <v>178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-15.382787414144094</v>
      </c>
      <c r="AR315">
        <v>-47.357788555825998</v>
      </c>
      <c r="AS315">
        <v>1.8167298862048264</v>
      </c>
      <c r="AT315">
        <v>15.382787414144094</v>
      </c>
      <c r="AU315">
        <v>47.357788555825998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21</v>
      </c>
      <c r="D316" s="2">
        <v>0</v>
      </c>
      <c r="E316">
        <v>10</v>
      </c>
      <c r="F316">
        <v>31</v>
      </c>
      <c r="G316">
        <v>104</v>
      </c>
      <c r="H316">
        <v>84.22</v>
      </c>
      <c r="I316">
        <v>112951.73469339999</v>
      </c>
      <c r="J316">
        <v>16.347049689440993</v>
      </c>
      <c r="K316">
        <v>15.478772284506524</v>
      </c>
      <c r="L316">
        <v>12.523059551566876</v>
      </c>
      <c r="M316">
        <v>12.147903706996694</v>
      </c>
      <c r="N316">
        <v>5.1520000000000001</v>
      </c>
      <c r="O316">
        <v>3.2394366197183131</v>
      </c>
      <c r="P316">
        <v>2.3545476133934935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0.23486108131871059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28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2.3545476165834933</v>
      </c>
      <c r="AH316" t="str">
        <f t="shared" si="110"/>
        <v xml:space="preserve"> </v>
      </c>
      <c r="AI316">
        <f t="shared" si="118"/>
        <v>156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6.6894649947810585</v>
      </c>
      <c r="AR316">
        <v>-7.0691390555532196</v>
      </c>
      <c r="AS316">
        <v>23.486107812871062</v>
      </c>
      <c r="AT316">
        <v>-6.6894649947810585</v>
      </c>
      <c r="AU316">
        <v>7.0691390555532196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11</v>
      </c>
      <c r="D317" s="2">
        <v>1</v>
      </c>
      <c r="E317">
        <v>7</v>
      </c>
      <c r="F317">
        <v>19</v>
      </c>
      <c r="G317">
        <v>51</v>
      </c>
      <c r="H317">
        <v>45.32</v>
      </c>
      <c r="I317">
        <v>43383.514559440002</v>
      </c>
      <c r="J317">
        <v>8.3832778394376621</v>
      </c>
      <c r="K317">
        <v>7.5057966213978133</v>
      </c>
      <c r="L317" t="s">
        <v>1019</v>
      </c>
      <c r="M317" t="s">
        <v>1019</v>
      </c>
      <c r="N317">
        <v>5.4059999999999997</v>
      </c>
      <c r="O317">
        <v>-6.4705882352941222</v>
      </c>
      <c r="P317">
        <v>3.8305383936451896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-0.52147442189485749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18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3.8305383968451894</v>
      </c>
      <c r="AH317" t="str">
        <f t="shared" si="110"/>
        <v xml:space="preserve"> </v>
      </c>
      <c r="AI317">
        <f t="shared" si="118"/>
        <v>46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52.147442189485751</v>
      </c>
      <c r="AR317" t="e">
        <v>#VALUE!</v>
      </c>
      <c r="AS317">
        <v>12.53309796999118</v>
      </c>
      <c r="AT317">
        <v>-52.147442189485751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33</v>
      </c>
      <c r="H318">
        <v>27.52</v>
      </c>
      <c r="I318">
        <v>14775.966462719998</v>
      </c>
      <c r="J318">
        <v>22.211460855528649</v>
      </c>
      <c r="K318">
        <v>16.216853270477312</v>
      </c>
      <c r="L318">
        <v>10.235372327838563</v>
      </c>
      <c r="M318">
        <v>9.3788812836543674</v>
      </c>
      <c r="N318">
        <v>1.2390000000000001</v>
      </c>
      <c r="O318">
        <v>-26.494310792697327</v>
      </c>
      <c r="P318">
        <v>1.8531976744186047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0.19912791018674419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42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-26.785159099111411</v>
      </c>
      <c r="AR318">
        <v>12.490034999666555</v>
      </c>
      <c r="AS318">
        <v>19.912790697674421</v>
      </c>
      <c r="AT318">
        <v>26.785159099111411</v>
      </c>
      <c r="AU318">
        <v>-12.490034999666555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9</v>
      </c>
      <c r="D319" s="2">
        <v>4</v>
      </c>
      <c r="E319">
        <v>8</v>
      </c>
      <c r="F319">
        <v>21</v>
      </c>
      <c r="G319">
        <v>145</v>
      </c>
      <c r="H319">
        <v>131.77000000000001</v>
      </c>
      <c r="I319">
        <v>9543.0236167100011</v>
      </c>
      <c r="J319">
        <v>11.730615151784919</v>
      </c>
      <c r="K319">
        <v>10.58478592658045</v>
      </c>
      <c r="L319">
        <v>7.6772232931931024</v>
      </c>
      <c r="M319">
        <v>7.1587153551205933</v>
      </c>
      <c r="N319">
        <v>11.233000000000001</v>
      </c>
      <c r="O319">
        <v>-31.395348837209298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>
        <f t="shared" si="103"/>
        <v>-0.33040518225107984</v>
      </c>
      <c r="W319" s="37" t="str">
        <f t="shared" si="104"/>
        <v/>
      </c>
      <c r="X319" s="37">
        <f t="shared" si="105"/>
        <v>-0.34361592312592859</v>
      </c>
      <c r="Y319" t="str">
        <f t="shared" si="113"/>
        <v xml:space="preserve"> </v>
      </c>
      <c r="Z319" s="1">
        <f t="shared" si="106"/>
        <v>83</v>
      </c>
      <c r="AA319" t="str">
        <f t="shared" si="114"/>
        <v xml:space="preserve"> </v>
      </c>
      <c r="AB319" s="1">
        <f t="shared" si="107"/>
        <v>58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33.040518225107988</v>
      </c>
      <c r="AR319">
        <v>34.361592312592862</v>
      </c>
      <c r="AS319">
        <v>10.040221598239341</v>
      </c>
      <c r="AT319">
        <v>-33.040518225107988</v>
      </c>
      <c r="AU319">
        <v>-34.361592312592862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1</v>
      </c>
      <c r="E320">
        <v>10</v>
      </c>
      <c r="F320">
        <v>13</v>
      </c>
      <c r="G320">
        <v>146</v>
      </c>
      <c r="H320">
        <v>154.38</v>
      </c>
      <c r="I320">
        <v>20380.485893099998</v>
      </c>
      <c r="J320">
        <v>29.360973754279193</v>
      </c>
      <c r="K320">
        <v>27.232316105133176</v>
      </c>
      <c r="L320">
        <v>21.40309087190791</v>
      </c>
      <c r="M320">
        <v>20.228025257246738</v>
      </c>
      <c r="N320">
        <v>5.258</v>
      </c>
      <c r="O320">
        <v>5.490196078431377</v>
      </c>
      <c r="P320">
        <v>1.4412488664334759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-67.595267729296921</v>
      </c>
      <c r="AR320">
        <v>-82.99126530115602</v>
      </c>
      <c r="AS320">
        <v>-5.42816426998316</v>
      </c>
      <c r="AT320">
        <v>67.595267729296921</v>
      </c>
      <c r="AU320">
        <v>82.99126530115602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12</v>
      </c>
      <c r="D321" s="2">
        <v>2</v>
      </c>
      <c r="E321">
        <v>5</v>
      </c>
      <c r="F321">
        <v>19</v>
      </c>
      <c r="G321">
        <v>220</v>
      </c>
      <c r="H321">
        <v>211.57</v>
      </c>
      <c r="I321">
        <v>13218.783583599999</v>
      </c>
      <c r="J321">
        <v>23.644389807778271</v>
      </c>
      <c r="K321">
        <v>20.080675778283979</v>
      </c>
      <c r="L321">
        <v>13.461247214197275</v>
      </c>
      <c r="M321">
        <v>12.213668601385509</v>
      </c>
      <c r="N321">
        <v>8.9480000000000004</v>
      </c>
      <c r="O321">
        <v>108.05507037912257</v>
      </c>
      <c r="P321">
        <v>0.93160656047643819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-34.96445565102961</v>
      </c>
      <c r="AR321">
        <v>-15.090417314012861</v>
      </c>
      <c r="AS321">
        <v>3.9844968568322647</v>
      </c>
      <c r="AT321">
        <v>34.96445565102961</v>
      </c>
      <c r="AU321">
        <v>15.090417314012861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5</v>
      </c>
      <c r="D322" s="2">
        <v>1</v>
      </c>
      <c r="E322">
        <v>13</v>
      </c>
      <c r="F322">
        <v>19</v>
      </c>
      <c r="G322">
        <v>93</v>
      </c>
      <c r="H322">
        <v>93.72</v>
      </c>
      <c r="I322">
        <v>47568.712045799999</v>
      </c>
      <c r="J322">
        <v>20.102960102960104</v>
      </c>
      <c r="K322">
        <v>18.198058252427185</v>
      </c>
      <c r="L322">
        <v>12.959319384676261</v>
      </c>
      <c r="M322">
        <v>11.921670553744162</v>
      </c>
      <c r="N322">
        <v>4.6619999999999999</v>
      </c>
      <c r="O322">
        <v>5.2173913043478315</v>
      </c>
      <c r="P322">
        <v>1.8640631668800685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-14.749633605593093</v>
      </c>
      <c r="AR322">
        <v>-10.799055418499615</v>
      </c>
      <c r="AS322">
        <v>-0.76824583866836882</v>
      </c>
      <c r="AT322">
        <v>14.749633605593093</v>
      </c>
      <c r="AU322">
        <v>10.799055418499615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5</v>
      </c>
      <c r="E323">
        <v>9</v>
      </c>
      <c r="F323">
        <v>21</v>
      </c>
      <c r="G323">
        <v>201.5</v>
      </c>
      <c r="H323">
        <v>218.88</v>
      </c>
      <c r="I323">
        <v>126052.25568767998</v>
      </c>
      <c r="J323">
        <v>20.794223826714802</v>
      </c>
      <c r="K323">
        <v>19.26421404682274</v>
      </c>
      <c r="L323">
        <v>14.265110631618493</v>
      </c>
      <c r="M323">
        <v>13.603860876038606</v>
      </c>
      <c r="N323">
        <v>10.526</v>
      </c>
      <c r="O323">
        <v>-0.60000000000000497</v>
      </c>
      <c r="P323">
        <v>2.6183296783625734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2.6183296816225732</v>
      </c>
      <c r="AH323" t="str">
        <f t="shared" si="110"/>
        <v xml:space="preserve"> </v>
      </c>
      <c r="AI323">
        <f t="shared" si="118"/>
        <v>136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-18.695433558407505</v>
      </c>
      <c r="AR323">
        <v>-21.963255670097801</v>
      </c>
      <c r="AS323">
        <v>-7.9404239766081908</v>
      </c>
      <c r="AT323">
        <v>18.695433558407505</v>
      </c>
      <c r="AU323">
        <v>21.963255670097801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10</v>
      </c>
      <c r="D324" s="2">
        <v>1</v>
      </c>
      <c r="E324">
        <v>9</v>
      </c>
      <c r="F324">
        <v>20</v>
      </c>
      <c r="G324">
        <v>65.5</v>
      </c>
      <c r="H324">
        <v>55.2</v>
      </c>
      <c r="I324">
        <v>29981.778928800006</v>
      </c>
      <c r="J324">
        <v>27.421758569299556</v>
      </c>
      <c r="K324">
        <v>24.317180616740089</v>
      </c>
      <c r="L324">
        <v>19.298476727354213</v>
      </c>
      <c r="M324">
        <v>17.600737416616131</v>
      </c>
      <c r="N324">
        <v>2.0129999999999999</v>
      </c>
      <c r="O324">
        <v>10.459704248031306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>
        <f t="shared" si="100"/>
        <v>0.18659420616855055</v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>
        <f t="shared" si="115"/>
        <v>50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635</v>
      </c>
      <c r="AP324" t="s">
        <v>1020</v>
      </c>
      <c r="AQ324">
        <v>-56.526040569757875</v>
      </c>
      <c r="AR324">
        <v>-64.99732192225467</v>
      </c>
      <c r="AS324">
        <v>18.659420289855056</v>
      </c>
      <c r="AT324">
        <v>56.526040569757875</v>
      </c>
      <c r="AU324">
        <v>64.99732192225467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10</v>
      </c>
      <c r="D325" s="2">
        <v>4</v>
      </c>
      <c r="E325">
        <v>6</v>
      </c>
      <c r="F325">
        <v>20</v>
      </c>
      <c r="G325">
        <v>61</v>
      </c>
      <c r="H325">
        <v>54.37</v>
      </c>
      <c r="I325">
        <v>101808.74184130999</v>
      </c>
      <c r="J325">
        <v>12.905293140280085</v>
      </c>
      <c r="K325">
        <v>12.185118780815777</v>
      </c>
      <c r="L325">
        <v>11.726499865332997</v>
      </c>
      <c r="M325">
        <v>11.46498578939244</v>
      </c>
      <c r="N325">
        <v>4.2130000000000001</v>
      </c>
      <c r="O325">
        <v>-3.0526315789473597</v>
      </c>
      <c r="P325">
        <v>6.0198638955306238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6.0198638988106241</v>
      </c>
      <c r="AH325" t="str">
        <f t="shared" si="110"/>
        <v xml:space="preserve"> </v>
      </c>
      <c r="AI325">
        <f t="shared" si="118"/>
        <v>9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26.335343062146421</v>
      </c>
      <c r="AR325">
        <v>-0.2587458397234732</v>
      </c>
      <c r="AS325">
        <v>12.194224756299432</v>
      </c>
      <c r="AT325">
        <v>-26.335343062146421</v>
      </c>
      <c r="AU325">
        <v>0.2587458397234732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0</v>
      </c>
      <c r="E326">
        <v>11</v>
      </c>
      <c r="F326">
        <v>20</v>
      </c>
      <c r="G326">
        <v>36.5</v>
      </c>
      <c r="H326">
        <v>27.07</v>
      </c>
      <c r="I326">
        <v>10443.22994356</v>
      </c>
      <c r="J326">
        <v>11.888449714536671</v>
      </c>
      <c r="K326">
        <v>10.284954407294833</v>
      </c>
      <c r="L326">
        <v>6.4294548709011012</v>
      </c>
      <c r="M326">
        <v>5.9600055558235505</v>
      </c>
      <c r="N326">
        <v>2.2770000000000001</v>
      </c>
      <c r="O326">
        <v>32</v>
      </c>
      <c r="P326">
        <v>0.77946065755448823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0.34835611706909114</v>
      </c>
      <c r="T326" s="37" t="str">
        <f t="shared" si="101"/>
        <v/>
      </c>
      <c r="U326" s="37" t="str">
        <f t="shared" si="102"/>
        <v/>
      </c>
      <c r="V326" s="37">
        <f t="shared" si="103"/>
        <v>-0.3213958333028144</v>
      </c>
      <c r="W326" s="37" t="str">
        <f t="shared" si="104"/>
        <v/>
      </c>
      <c r="X326" s="37">
        <f t="shared" si="105"/>
        <v>-0.45029711406444406</v>
      </c>
      <c r="Y326" t="str">
        <f t="shared" si="113"/>
        <v xml:space="preserve"> </v>
      </c>
      <c r="Z326" s="1">
        <f t="shared" si="106"/>
        <v>89</v>
      </c>
      <c r="AA326" t="str">
        <f t="shared" si="114"/>
        <v xml:space="preserve"> </v>
      </c>
      <c r="AB326" s="1">
        <f t="shared" si="107"/>
        <v>29</v>
      </c>
      <c r="AC326">
        <f t="shared" si="115"/>
        <v>11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637</v>
      </c>
      <c r="AP326" t="s">
        <v>1022</v>
      </c>
      <c r="AQ326">
        <v>32.13958333028144</v>
      </c>
      <c r="AR326">
        <v>45.029711406444406</v>
      </c>
      <c r="AS326">
        <v>34.835611377909117</v>
      </c>
      <c r="AT326">
        <v>-32.13958333028144</v>
      </c>
      <c r="AU326">
        <v>-45.029711406444406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20</v>
      </c>
      <c r="D327" s="2">
        <v>0</v>
      </c>
      <c r="E327">
        <v>0</v>
      </c>
      <c r="F327">
        <v>20</v>
      </c>
      <c r="G327">
        <v>90</v>
      </c>
      <c r="H327">
        <v>59.81</v>
      </c>
      <c r="I327">
        <v>40231.267374850002</v>
      </c>
      <c r="J327">
        <v>10.78434908041832</v>
      </c>
      <c r="K327">
        <v>6.6212775379165292</v>
      </c>
      <c r="L327">
        <v>6.7815651835992536</v>
      </c>
      <c r="M327">
        <v>5.3642756713514395</v>
      </c>
      <c r="N327">
        <v>5.5460000000000003</v>
      </c>
      <c r="O327">
        <v>-20</v>
      </c>
      <c r="P327">
        <v>3.649891322521317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0.50476509274992476</v>
      </c>
      <c r="T327" s="37" t="str">
        <f t="shared" si="101"/>
        <v/>
      </c>
      <c r="U327" s="37" t="str">
        <f t="shared" si="102"/>
        <v/>
      </c>
      <c r="V327" s="37">
        <f t="shared" si="103"/>
        <v>-0.38441896152865629</v>
      </c>
      <c r="W327" s="37" t="str">
        <f t="shared" si="104"/>
        <v/>
      </c>
      <c r="X327" s="37">
        <f t="shared" si="105"/>
        <v>-0.42019253149184443</v>
      </c>
      <c r="Y327" t="str">
        <f t="shared" si="113"/>
        <v xml:space="preserve"> </v>
      </c>
      <c r="Z327" s="1">
        <f t="shared" si="106"/>
        <v>67</v>
      </c>
      <c r="AA327" t="str">
        <f t="shared" si="114"/>
        <v xml:space="preserve"> </v>
      </c>
      <c r="AB327" s="1">
        <f t="shared" si="107"/>
        <v>43</v>
      </c>
      <c r="AC327">
        <f t="shared" si="115"/>
        <v>6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3.6498913258213168</v>
      </c>
      <c r="AH327" t="str">
        <f t="shared" si="110"/>
        <v xml:space="preserve"> </v>
      </c>
      <c r="AI327">
        <f t="shared" si="118"/>
        <v>58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38.441896152865631</v>
      </c>
      <c r="AR327">
        <v>42.019253149184443</v>
      </c>
      <c r="AS327">
        <v>50.476508944992474</v>
      </c>
      <c r="AT327">
        <v>-38.441896152865631</v>
      </c>
      <c r="AU327">
        <v>-42.019253149184443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15</v>
      </c>
      <c r="D328" s="2">
        <v>0</v>
      </c>
      <c r="E328">
        <v>4</v>
      </c>
      <c r="F328">
        <v>19</v>
      </c>
      <c r="G328">
        <v>86</v>
      </c>
      <c r="H328">
        <v>73.19</v>
      </c>
      <c r="I328">
        <v>189055.26642261998</v>
      </c>
      <c r="J328">
        <v>15.658964484381684</v>
      </c>
      <c r="K328">
        <v>13.954242135367016</v>
      </c>
      <c r="L328">
        <v>11.586482435861292</v>
      </c>
      <c r="M328">
        <v>10.648927114959976</v>
      </c>
      <c r="N328">
        <v>4.6740000000000004</v>
      </c>
      <c r="O328">
        <v>0.28571428571427537</v>
      </c>
      <c r="P328">
        <v>3.005875119551852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78.947368424362637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0.17502391368026909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59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41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3.0058751228618519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96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10.617121656565853</v>
      </c>
      <c r="AR328">
        <v>0.938369415105067</v>
      </c>
      <c r="AS328">
        <v>17.502391037026911</v>
      </c>
      <c r="AT328">
        <v>-10.617121656565853</v>
      </c>
      <c r="AU328">
        <v>-0.938369415105067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22</v>
      </c>
      <c r="D329" s="2">
        <v>0</v>
      </c>
      <c r="E329">
        <v>8</v>
      </c>
      <c r="F329">
        <v>30</v>
      </c>
      <c r="G329">
        <v>22</v>
      </c>
      <c r="H329">
        <v>17.62</v>
      </c>
      <c r="I329">
        <v>14444.64098444</v>
      </c>
      <c r="J329">
        <v>27.574334898278561</v>
      </c>
      <c r="K329">
        <v>21.127098321342928</v>
      </c>
      <c r="L329">
        <v>5.2754451261127615</v>
      </c>
      <c r="M329">
        <v>4.8051252718567632</v>
      </c>
      <c r="N329">
        <v>0.63900000000000001</v>
      </c>
      <c r="O329">
        <v>-57.777777777777771</v>
      </c>
      <c r="P329">
        <v>1.1350737797956867</v>
      </c>
      <c r="Q329" s="36">
        <f t="shared" si="122"/>
        <v>73.333333336653325</v>
      </c>
      <c r="R329" t="str">
        <f t="shared" si="123"/>
        <v xml:space="preserve"> </v>
      </c>
      <c r="S329" s="37">
        <f t="shared" si="124"/>
        <v>0.24858116109525524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>
        <f t="shared" si="129"/>
        <v>-0.54896216418851429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9</v>
      </c>
      <c r="AC329">
        <f t="shared" si="115"/>
        <v>24</v>
      </c>
      <c r="AD329" s="1" t="str">
        <f t="shared" si="132"/>
        <v xml:space="preserve"> </v>
      </c>
      <c r="AE329">
        <f t="shared" si="116"/>
        <v>57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>
        <f t="shared" si="136"/>
        <v>-57.777777774457775</v>
      </c>
      <c r="AM329" t="str">
        <f t="shared" si="120"/>
        <v xml:space="preserve"> </v>
      </c>
      <c r="AN329">
        <f t="shared" si="121"/>
        <v>5</v>
      </c>
      <c r="AO329" t="s">
        <v>452</v>
      </c>
      <c r="AP329" t="s">
        <v>1079</v>
      </c>
      <c r="AQ329">
        <v>-57.396960959469489</v>
      </c>
      <c r="AR329">
        <v>54.896216418851431</v>
      </c>
      <c r="AS329">
        <v>24.858115777525526</v>
      </c>
      <c r="AT329">
        <v>57.396960959469489</v>
      </c>
      <c r="AU329">
        <v>-54.896216418851431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19</v>
      </c>
      <c r="D330" s="2">
        <v>1</v>
      </c>
      <c r="E330">
        <v>9</v>
      </c>
      <c r="F330">
        <v>29</v>
      </c>
      <c r="G330">
        <v>54</v>
      </c>
      <c r="H330">
        <v>47.55</v>
      </c>
      <c r="I330">
        <v>80169.299999999988</v>
      </c>
      <c r="J330">
        <v>9.6430744270938948</v>
      </c>
      <c r="K330">
        <v>8.839933073061907</v>
      </c>
      <c r="L330" t="s">
        <v>1019</v>
      </c>
      <c r="M330" t="s">
        <v>1019</v>
      </c>
      <c r="N330">
        <v>4.931</v>
      </c>
      <c r="O330">
        <v>1.7600000000000016</v>
      </c>
      <c r="P330">
        <v>2.7318611987381707</v>
      </c>
      <c r="Q330" s="36" t="str">
        <f t="shared" si="122"/>
        <v xml:space="preserve"> 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>
        <f t="shared" si="127"/>
        <v>-0.44956401859567219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>
        <f t="shared" si="130"/>
        <v>43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2.7318612020681705</v>
      </c>
      <c r="AH330" t="str">
        <f t="shared" si="134"/>
        <v xml:space="preserve"> </v>
      </c>
      <c r="AI330">
        <f t="shared" si="118"/>
        <v>127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44.956401859567222</v>
      </c>
      <c r="AR330" t="e">
        <v>#VALUE!</v>
      </c>
      <c r="AS330">
        <v>13.564668769716093</v>
      </c>
      <c r="AT330">
        <v>-44.956401859567222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6</v>
      </c>
      <c r="F331">
        <v>13</v>
      </c>
      <c r="G331">
        <v>189</v>
      </c>
      <c r="H331">
        <v>221.35</v>
      </c>
      <c r="I331">
        <v>18740.696693449998</v>
      </c>
      <c r="J331">
        <v>36.430217248189592</v>
      </c>
      <c r="K331">
        <v>31.526848027346531</v>
      </c>
      <c r="L331">
        <v>24.26152664878235</v>
      </c>
      <c r="M331">
        <v>21.663708765025653</v>
      </c>
      <c r="N331">
        <v>6.0760000000000005</v>
      </c>
      <c r="O331">
        <v>6.7938931297709892</v>
      </c>
      <c r="P331">
        <v>1.0535351253670657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-107.94719086102988</v>
      </c>
      <c r="AR331">
        <v>-107.43020184180713</v>
      </c>
      <c r="AS331">
        <v>-14.614863338604023</v>
      </c>
      <c r="AT331">
        <v>107.94719086102988</v>
      </c>
      <c r="AU331">
        <v>107.43020184180713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34</v>
      </c>
      <c r="D332" s="2">
        <v>2</v>
      </c>
      <c r="E332">
        <v>2</v>
      </c>
      <c r="F332">
        <v>38</v>
      </c>
      <c r="G332">
        <v>130</v>
      </c>
      <c r="H332">
        <v>123.37</v>
      </c>
      <c r="I332">
        <v>946520.97283302003</v>
      </c>
      <c r="J332">
        <v>27.823635543527288</v>
      </c>
      <c r="K332">
        <v>24.580593743773662</v>
      </c>
      <c r="L332">
        <v>17.23428784902649</v>
      </c>
      <c r="M332">
        <v>15.169747653239254</v>
      </c>
      <c r="N332">
        <v>4.4340000000000002</v>
      </c>
      <c r="O332">
        <v>4.8788067122436249</v>
      </c>
      <c r="P332">
        <v>1.4501094269271297</v>
      </c>
      <c r="Q332" s="36">
        <f t="shared" si="122"/>
        <v>89.473684213876311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>
        <f t="shared" si="116"/>
        <v>16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-58.819993067846269</v>
      </c>
      <c r="AR332">
        <v>-47.349004820469062</v>
      </c>
      <c r="AS332">
        <v>5.3740779768177038</v>
      </c>
      <c r="AT332">
        <v>58.819993067846269</v>
      </c>
      <c r="AU332">
        <v>47.349004820469062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9</v>
      </c>
      <c r="D333" s="2">
        <v>2</v>
      </c>
      <c r="E333">
        <v>2</v>
      </c>
      <c r="F333">
        <v>13</v>
      </c>
      <c r="G333">
        <v>148</v>
      </c>
      <c r="H333">
        <v>143.36000000000001</v>
      </c>
      <c r="I333">
        <v>23572.89897984</v>
      </c>
      <c r="J333">
        <v>18.720292504570384</v>
      </c>
      <c r="K333">
        <v>16.975725281231497</v>
      </c>
      <c r="L333">
        <v>12.507092004591618</v>
      </c>
      <c r="M333">
        <v>11.698623596764769</v>
      </c>
      <c r="N333">
        <v>7.6580000000000004</v>
      </c>
      <c r="O333">
        <v>4.0909090909090837</v>
      </c>
      <c r="P333">
        <v>1.6099330357142854</v>
      </c>
      <c r="Q333" s="36" t="str">
        <f t="shared" si="122"/>
        <v xml:space="preserve"> 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-6.8572337052329901</v>
      </c>
      <c r="AR333">
        <v>-6.932620379711274</v>
      </c>
      <c r="AS333">
        <v>3.2366071428571397</v>
      </c>
      <c r="AT333">
        <v>6.8572337052329901</v>
      </c>
      <c r="AU333">
        <v>6.932620379711274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8</v>
      </c>
      <c r="D334" s="2">
        <v>2</v>
      </c>
      <c r="E334">
        <v>12</v>
      </c>
      <c r="F334">
        <v>22</v>
      </c>
      <c r="G334">
        <v>176</v>
      </c>
      <c r="H334">
        <v>166.34</v>
      </c>
      <c r="I334">
        <v>23031.648982520001</v>
      </c>
      <c r="J334">
        <v>11.435446170768596</v>
      </c>
      <c r="K334">
        <v>10.902536540604313</v>
      </c>
      <c r="L334" t="s">
        <v>1019</v>
      </c>
      <c r="M334" t="s">
        <v>1019</v>
      </c>
      <c r="N334">
        <v>14.546000000000001</v>
      </c>
      <c r="O334">
        <v>12.116564417177928</v>
      </c>
      <c r="P334">
        <v>2.5694360947457016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>
        <f t="shared" si="127"/>
        <v>-0.3472537121441337</v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>
        <f t="shared" si="130"/>
        <v>74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2.5694360981157014</v>
      </c>
      <c r="AH334" t="str">
        <f t="shared" si="134"/>
        <v xml:space="preserve"> </v>
      </c>
      <c r="AI334">
        <f t="shared" si="118"/>
        <v>138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34.725371214413371</v>
      </c>
      <c r="AR334" t="e">
        <v>#VALUE!</v>
      </c>
      <c r="AS334">
        <v>5.8073824696404985</v>
      </c>
      <c r="AT334">
        <v>-34.725371214413371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11</v>
      </c>
      <c r="F335">
        <v>14</v>
      </c>
      <c r="G335">
        <v>660</v>
      </c>
      <c r="H335">
        <v>728.73</v>
      </c>
      <c r="I335">
        <v>18100.265698080002</v>
      </c>
      <c r="J335">
        <v>32.111130695337977</v>
      </c>
      <c r="K335">
        <v>28.791039469005572</v>
      </c>
      <c r="L335">
        <v>22.927056612399362</v>
      </c>
      <c r="M335">
        <v>21.207492099007133</v>
      </c>
      <c r="N335">
        <v>22.693999999999999</v>
      </c>
      <c r="O335">
        <v>8.3155080213903716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 t="str">
        <f t="shared" si="127"/>
        <v/>
      </c>
      <c r="W335" s="37" t="str">
        <f t="shared" si="128"/>
        <v/>
      </c>
      <c r="X335" s="37" t="str">
        <f t="shared" si="129"/>
        <v/>
      </c>
      <c r="Y335" t="str">
        <f t="shared" si="113"/>
        <v xml:space="preserve"> </v>
      </c>
      <c r="Z335" s="1" t="str">
        <f t="shared" si="130"/>
        <v xml:space="preserve"> 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-83.293428583623339</v>
      </c>
      <c r="AR335">
        <v>-96.020804856780245</v>
      </c>
      <c r="AS335">
        <v>-9.4314766786052431</v>
      </c>
      <c r="AT335">
        <v>83.293428583623339</v>
      </c>
      <c r="AU335">
        <v>96.020804856780245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19</v>
      </c>
      <c r="D336" s="2">
        <v>4</v>
      </c>
      <c r="E336">
        <v>11</v>
      </c>
      <c r="F336">
        <v>34</v>
      </c>
      <c r="G336">
        <v>49</v>
      </c>
      <c r="H336">
        <v>43.4</v>
      </c>
      <c r="I336">
        <v>48030.216277399995</v>
      </c>
      <c r="J336">
        <v>6.8910765322324545</v>
      </c>
      <c r="K336">
        <v>9.4863387978142075</v>
      </c>
      <c r="L336">
        <v>3.304132968339526</v>
      </c>
      <c r="M336">
        <v>3.9207531867616128</v>
      </c>
      <c r="N336">
        <v>6.298</v>
      </c>
      <c r="O336">
        <v>-72.507936507936506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>
        <f t="shared" si="127"/>
        <v>-0.60665071055613362</v>
      </c>
      <c r="W336" s="37" t="str">
        <f t="shared" si="128"/>
        <v/>
      </c>
      <c r="X336" s="37">
        <f t="shared" si="129"/>
        <v>-0.71750459958411761</v>
      </c>
      <c r="Y336" t="str">
        <f t="shared" si="113"/>
        <v xml:space="preserve"> </v>
      </c>
      <c r="Z336" s="1">
        <f t="shared" si="130"/>
        <v>7</v>
      </c>
      <c r="AA336" t="str">
        <f t="shared" si="114"/>
        <v xml:space="preserve"> </v>
      </c>
      <c r="AB336" s="1">
        <f t="shared" si="131"/>
        <v>3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>
        <f t="shared" si="136"/>
        <v>-72.507936504546507</v>
      </c>
      <c r="AM336" t="str">
        <f t="shared" si="120"/>
        <v xml:space="preserve"> </v>
      </c>
      <c r="AN336">
        <f t="shared" si="121"/>
        <v>12</v>
      </c>
      <c r="AO336" t="s">
        <v>392</v>
      </c>
      <c r="AP336" t="s">
        <v>1097</v>
      </c>
      <c r="AQ336">
        <v>60.66507105561336</v>
      </c>
      <c r="AR336">
        <v>71.750459958411767</v>
      </c>
      <c r="AS336">
        <v>12.903225806451623</v>
      </c>
      <c r="AT336">
        <v>-60.66507105561336</v>
      </c>
      <c r="AU336">
        <v>-71.750459958411767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6</v>
      </c>
      <c r="F337">
        <v>19</v>
      </c>
      <c r="G337">
        <v>35</v>
      </c>
      <c r="H337">
        <v>26.85</v>
      </c>
      <c r="I337">
        <v>13853.256050099999</v>
      </c>
      <c r="J337">
        <v>6.1008861622358559</v>
      </c>
      <c r="K337">
        <v>5.6909707503179314</v>
      </c>
      <c r="L337">
        <v>7.1806949819135122</v>
      </c>
      <c r="M337">
        <v>6.9304431458862528</v>
      </c>
      <c r="N337">
        <v>4.4009999999999998</v>
      </c>
      <c r="O337">
        <v>-14.270833333333325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0.3035381784465549</v>
      </c>
      <c r="T337" s="37" t="str">
        <f t="shared" si="125"/>
        <v/>
      </c>
      <c r="U337" s="37" t="str">
        <f t="shared" si="126"/>
        <v/>
      </c>
      <c r="V337" s="37">
        <f t="shared" si="127"/>
        <v>-0.65175553838814337</v>
      </c>
      <c r="W337" s="37" t="str">
        <f t="shared" si="128"/>
        <v/>
      </c>
      <c r="X337" s="37">
        <f t="shared" si="129"/>
        <v>-0.38606789629311022</v>
      </c>
      <c r="Y337" t="str">
        <f t="shared" si="113"/>
        <v xml:space="preserve"> </v>
      </c>
      <c r="Z337" s="1">
        <f t="shared" si="130"/>
        <v>3</v>
      </c>
      <c r="AA337" t="str">
        <f t="shared" si="114"/>
        <v xml:space="preserve"> </v>
      </c>
      <c r="AB337" s="1">
        <f t="shared" si="131"/>
        <v>47</v>
      </c>
      <c r="AC337">
        <f t="shared" si="115"/>
        <v>17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65.175553838814338</v>
      </c>
      <c r="AR337">
        <v>38.606789629311024</v>
      </c>
      <c r="AS337">
        <v>30.353817504655488</v>
      </c>
      <c r="AT337">
        <v>-65.175553838814338</v>
      </c>
      <c r="AU337">
        <v>-38.606789629311024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2</v>
      </c>
      <c r="E338">
        <v>9</v>
      </c>
      <c r="F338">
        <v>33</v>
      </c>
      <c r="G338">
        <v>32</v>
      </c>
      <c r="H338">
        <v>27.11</v>
      </c>
      <c r="I338">
        <v>13109.97275868</v>
      </c>
      <c r="J338" t="s">
        <v>1019</v>
      </c>
      <c r="K338">
        <v>28.417190775681338</v>
      </c>
      <c r="L338">
        <v>7.2280260166154964</v>
      </c>
      <c r="M338">
        <v>5.4897673438389774</v>
      </c>
      <c r="N338">
        <v>0.14599999999999999</v>
      </c>
      <c r="O338">
        <v>-116.57142857142857</v>
      </c>
      <c r="P338">
        <v>1.6267060125414976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0.18037624833807081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-0.38202120697147723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50</v>
      </c>
      <c r="AC338">
        <f t="shared" si="115"/>
        <v>54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-116.57142856801858</v>
      </c>
      <c r="AM338" t="str">
        <f t="shared" si="120"/>
        <v xml:space="preserve"> </v>
      </c>
      <c r="AN338">
        <f t="shared" si="121"/>
        <v>18</v>
      </c>
      <c r="AO338" t="s">
        <v>401</v>
      </c>
      <c r="AP338" t="s">
        <v>1079</v>
      </c>
      <c r="AQ338" t="e">
        <v>#VALUE!</v>
      </c>
      <c r="AR338">
        <v>38.20212069714772</v>
      </c>
      <c r="AS338">
        <v>18.03762449280708</v>
      </c>
      <c r="AT338" t="e">
        <v>#VALUE!</v>
      </c>
      <c r="AU338">
        <v>-38.20212069714772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20</v>
      </c>
      <c r="D339" s="2">
        <v>0</v>
      </c>
      <c r="E339">
        <v>2</v>
      </c>
      <c r="F339">
        <v>22</v>
      </c>
      <c r="G339">
        <v>68</v>
      </c>
      <c r="H339">
        <v>56.92</v>
      </c>
      <c r="I339">
        <v>12259.815119160001</v>
      </c>
      <c r="J339">
        <v>10.713344626388105</v>
      </c>
      <c r="K339">
        <v>9.5615655971778928</v>
      </c>
      <c r="L339">
        <v>9.1608425900052097</v>
      </c>
      <c r="M339">
        <v>8.1598134328358203</v>
      </c>
      <c r="N339">
        <v>5.3129999999999997</v>
      </c>
      <c r="O339">
        <v>17.333333333333332</v>
      </c>
      <c r="P339">
        <v>0.39704848910751933</v>
      </c>
      <c r="Q339" s="36">
        <f t="shared" si="122"/>
        <v>90.909090912510905</v>
      </c>
      <c r="R339" t="str">
        <f t="shared" si="123"/>
        <v xml:space="preserve"> </v>
      </c>
      <c r="S339" s="37">
        <f t="shared" si="124"/>
        <v>0.19465917418598727</v>
      </c>
      <c r="T339" s="37" t="str">
        <f t="shared" si="125"/>
        <v/>
      </c>
      <c r="U339" s="37" t="str">
        <f t="shared" si="126"/>
        <v/>
      </c>
      <c r="V339" s="37">
        <f t="shared" si="127"/>
        <v>-0.38847196419224539</v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>
        <f t="shared" si="130"/>
        <v>63</v>
      </c>
      <c r="AA339" t="str">
        <f t="shared" si="114"/>
        <v xml:space="preserve"> </v>
      </c>
      <c r="AB339" s="1" t="str">
        <f t="shared" si="131"/>
        <v xml:space="preserve"> </v>
      </c>
      <c r="AC339">
        <f t="shared" si="115"/>
        <v>45</v>
      </c>
      <c r="AD339" s="1" t="str">
        <f t="shared" si="132"/>
        <v xml:space="preserve"> </v>
      </c>
      <c r="AE339">
        <f t="shared" si="116"/>
        <v>14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38.847196419224538</v>
      </c>
      <c r="AR339">
        <v>21.677005120319837</v>
      </c>
      <c r="AS339">
        <v>19.465917076598728</v>
      </c>
      <c r="AT339">
        <v>-38.847196419224538</v>
      </c>
      <c r="AU339">
        <v>-21.677005120319837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8</v>
      </c>
      <c r="D340" s="2">
        <v>0</v>
      </c>
      <c r="E340">
        <v>8</v>
      </c>
      <c r="F340">
        <v>16</v>
      </c>
      <c r="G340">
        <v>96</v>
      </c>
      <c r="H340">
        <v>89.99</v>
      </c>
      <c r="I340">
        <v>14885.858371939999</v>
      </c>
      <c r="J340">
        <v>18.030454818673608</v>
      </c>
      <c r="K340">
        <v>16.481684981684982</v>
      </c>
      <c r="L340">
        <v>13.156688109651695</v>
      </c>
      <c r="M340">
        <v>12.525435847208618</v>
      </c>
      <c r="N340">
        <v>4.9910000000000005</v>
      </c>
      <c r="O340">
        <v>-5.8064516129032313</v>
      </c>
      <c r="P340">
        <v>2.0668963218135348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2.0668963252435346</v>
      </c>
      <c r="AH340" t="str">
        <f t="shared" si="134"/>
        <v xml:space="preserve"> </v>
      </c>
      <c r="AI340">
        <f t="shared" si="118"/>
        <v>181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-2.9195737139399824</v>
      </c>
      <c r="AR340">
        <v>-12.486510418820828</v>
      </c>
      <c r="AS340">
        <v>6.6785198355372888</v>
      </c>
      <c r="AT340">
        <v>2.9195737139399824</v>
      </c>
      <c r="AU340">
        <v>12.486510418820828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16</v>
      </c>
      <c r="D341" s="2">
        <v>1</v>
      </c>
      <c r="E341">
        <v>3</v>
      </c>
      <c r="F341">
        <v>20</v>
      </c>
      <c r="G341">
        <v>193</v>
      </c>
      <c r="H341">
        <v>189.36</v>
      </c>
      <c r="I341">
        <v>90683.084557440001</v>
      </c>
      <c r="J341">
        <v>22.57510729613734</v>
      </c>
      <c r="K341">
        <v>20.836267605633804</v>
      </c>
      <c r="L341">
        <v>13.3671445813715</v>
      </c>
      <c r="M341">
        <v>12.276202235022824</v>
      </c>
      <c r="N341">
        <v>8.3879999999999999</v>
      </c>
      <c r="O341">
        <v>5.9278350515464027</v>
      </c>
      <c r="P341">
        <v>2.6378326996197718</v>
      </c>
      <c r="Q341" s="36">
        <f t="shared" si="122"/>
        <v>80.000000003439993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37</v>
      </c>
      <c r="AF341" t="str">
        <f t="shared" si="117"/>
        <v xml:space="preserve"> </v>
      </c>
      <c r="AG341">
        <f t="shared" si="133"/>
        <v>2.6378327030597717</v>
      </c>
      <c r="AH341" t="str">
        <f t="shared" si="134"/>
        <v xml:space="preserve"> </v>
      </c>
      <c r="AI341">
        <f t="shared" si="118"/>
        <v>135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-28.860888026996069</v>
      </c>
      <c r="AR341">
        <v>-14.285862497513889</v>
      </c>
      <c r="AS341">
        <v>1.922264469792978</v>
      </c>
      <c r="AT341">
        <v>28.860888026996069</v>
      </c>
      <c r="AU341">
        <v>14.285862497513889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12</v>
      </c>
      <c r="D342" s="2">
        <v>2</v>
      </c>
      <c r="E342">
        <v>4</v>
      </c>
      <c r="F342">
        <v>18</v>
      </c>
      <c r="G342">
        <v>41</v>
      </c>
      <c r="H342">
        <v>33.04</v>
      </c>
      <c r="I342">
        <v>17658.063923359998</v>
      </c>
      <c r="J342">
        <v>26.056782334384856</v>
      </c>
      <c r="K342">
        <v>25.106382978723403</v>
      </c>
      <c r="L342">
        <v>6.6721903876035578</v>
      </c>
      <c r="M342">
        <v>6.3590461231466602</v>
      </c>
      <c r="N342">
        <v>1.268</v>
      </c>
      <c r="O342">
        <v>-19.714285714285701</v>
      </c>
      <c r="P342">
        <v>1.697941888619855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0.24092010030230021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>
        <f t="shared" si="129"/>
        <v>-0.42954381277691234</v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36</v>
      </c>
      <c r="AC342">
        <f t="shared" si="115"/>
        <v>27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-48.734624677043612</v>
      </c>
      <c r="AR342">
        <v>42.954381277691233</v>
      </c>
      <c r="AS342">
        <v>24.092009685230021</v>
      </c>
      <c r="AT342">
        <v>48.734624677043612</v>
      </c>
      <c r="AU342">
        <v>-42.954381277691233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11</v>
      </c>
      <c r="F343">
        <v>45</v>
      </c>
      <c r="G343">
        <v>415</v>
      </c>
      <c r="H343">
        <v>360.35</v>
      </c>
      <c r="I343">
        <v>157542.09792185001</v>
      </c>
      <c r="J343" t="s">
        <v>1019</v>
      </c>
      <c r="K343" t="s">
        <v>1019</v>
      </c>
      <c r="L343" t="s">
        <v>1019</v>
      </c>
      <c r="M343">
        <v>35.951483213789061</v>
      </c>
      <c r="N343">
        <v>3.976</v>
      </c>
      <c r="O343">
        <v>-11.204180048122904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0.15165811363066733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75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15.165811017066734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2</v>
      </c>
      <c r="D344" s="2">
        <v>0</v>
      </c>
      <c r="E344">
        <v>3</v>
      </c>
      <c r="F344">
        <v>5</v>
      </c>
      <c r="G344">
        <v>24.5</v>
      </c>
      <c r="H344" t="s">
        <v>140</v>
      </c>
      <c r="I344" t="s">
        <v>140</v>
      </c>
      <c r="J344" t="s">
        <v>1019</v>
      </c>
      <c r="K344" t="s">
        <v>1019</v>
      </c>
      <c r="L344" t="s">
        <v>1019</v>
      </c>
      <c r="M344" t="s">
        <v>1019</v>
      </c>
      <c r="N344">
        <v>3.5760000000000001</v>
      </c>
      <c r="O344">
        <v>17.887323943661972</v>
      </c>
      <c r="P344" t="s">
        <v>145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 xml:space="preserve"> </v>
      </c>
      <c r="T344" s="37" t="str">
        <f t="shared" si="125"/>
        <v xml:space="preserve"> </v>
      </c>
      <c r="U344" s="37" t="str">
        <f t="shared" si="126"/>
        <v xml:space="preserve"> </v>
      </c>
      <c r="V344" s="37" t="str">
        <f t="shared" si="127"/>
        <v xml:space="preserve"> </v>
      </c>
      <c r="W344" s="37" t="str">
        <f t="shared" si="128"/>
        <v xml:space="preserve"> </v>
      </c>
      <c r="X344" s="37" t="str">
        <f t="shared" si="129"/>
        <v xml:space="preserve"> 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 t="e">
        <v>#VALUE!</v>
      </c>
      <c r="AR344" t="e">
        <v>#VALUE!</v>
      </c>
      <c r="AS344" t="s">
        <v>145</v>
      </c>
      <c r="AT344" t="e">
        <v>#VALUE!</v>
      </c>
      <c r="AU344" t="e">
        <v>#VALUE!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1</v>
      </c>
      <c r="E345">
        <v>7</v>
      </c>
      <c r="F345">
        <v>15</v>
      </c>
      <c r="G345">
        <v>29</v>
      </c>
      <c r="H345">
        <v>27.56</v>
      </c>
      <c r="I345">
        <v>10279.03112444</v>
      </c>
      <c r="J345">
        <v>21.118773946360154</v>
      </c>
      <c r="K345">
        <v>19.784637473079684</v>
      </c>
      <c r="L345">
        <v>11.885993517972892</v>
      </c>
      <c r="M345">
        <v>11.098717105715661</v>
      </c>
      <c r="N345">
        <v>1.3049999999999999</v>
      </c>
      <c r="O345">
        <v>1.1688311688311699</v>
      </c>
      <c r="P345">
        <v>2.9390420899854863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2.9390420934654862</v>
      </c>
      <c r="AH345" t="str">
        <f t="shared" si="134"/>
        <v xml:space="preserve"> </v>
      </c>
      <c r="AI345">
        <f t="shared" si="118"/>
        <v>101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-20.547996918490561</v>
      </c>
      <c r="AR345">
        <v>-1.6223781056774023</v>
      </c>
      <c r="AS345">
        <v>5.2249637155297624</v>
      </c>
      <c r="AT345">
        <v>20.547996918490561</v>
      </c>
      <c r="AU345">
        <v>1.6223781056774023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25</v>
      </c>
      <c r="D346" s="2">
        <v>2</v>
      </c>
      <c r="E346">
        <v>9</v>
      </c>
      <c r="F346">
        <v>36</v>
      </c>
      <c r="G346">
        <v>95</v>
      </c>
      <c r="H346">
        <v>89.2</v>
      </c>
      <c r="I346">
        <v>140200.0635172</v>
      </c>
      <c r="J346">
        <v>34.694671334111241</v>
      </c>
      <c r="K346">
        <v>29.468120251073671</v>
      </c>
      <c r="L346">
        <v>24.410174511140337</v>
      </c>
      <c r="M346">
        <v>21.284349827054545</v>
      </c>
      <c r="N346">
        <v>2.5710000000000002</v>
      </c>
      <c r="O346">
        <v>-3.5777281873478928</v>
      </c>
      <c r="P346">
        <v>0.95179372197309409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-98.040527527561409</v>
      </c>
      <c r="AR346">
        <v>-108.70110521646423</v>
      </c>
      <c r="AS346">
        <v>6.5022421524663754</v>
      </c>
      <c r="AT346">
        <v>98.040527527561409</v>
      </c>
      <c r="AU346">
        <v>108.70110521646423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10</v>
      </c>
      <c r="D347" s="2">
        <v>0</v>
      </c>
      <c r="E347">
        <v>4</v>
      </c>
      <c r="F347">
        <v>14</v>
      </c>
      <c r="G347">
        <v>74</v>
      </c>
      <c r="H347">
        <v>31.68</v>
      </c>
      <c r="I347">
        <v>5515.6292611199997</v>
      </c>
      <c r="J347" t="s">
        <v>1019</v>
      </c>
      <c r="K347" t="s">
        <v>1019</v>
      </c>
      <c r="L347" t="s">
        <v>1019</v>
      </c>
      <c r="M347" t="s">
        <v>1019</v>
      </c>
      <c r="N347">
        <v>-2.8040000000000003</v>
      </c>
      <c r="O347">
        <v>-12.359550561797761</v>
      </c>
      <c r="P347" t="s">
        <v>145</v>
      </c>
      <c r="Q347" s="36">
        <f t="shared" si="122"/>
        <v>71.428571432071436</v>
      </c>
      <c r="R347" t="str">
        <f t="shared" si="123"/>
        <v xml:space="preserve"> </v>
      </c>
      <c r="S347" s="37">
        <f t="shared" si="124"/>
        <v>1.3358585893585861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66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133.5858585858586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28</v>
      </c>
      <c r="H348">
        <v>26.23</v>
      </c>
      <c r="I348">
        <v>9323.3793477899999</v>
      </c>
      <c r="J348">
        <v>15.25</v>
      </c>
      <c r="K348">
        <v>14.147788565264293</v>
      </c>
      <c r="L348">
        <v>9.4183675293931515</v>
      </c>
      <c r="M348">
        <v>8.948664962637487</v>
      </c>
      <c r="N348">
        <v>1.72</v>
      </c>
      <c r="O348">
        <v>-39.377469322909043</v>
      </c>
      <c r="P348">
        <v>4.9675943576057939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4.9675943611157942</v>
      </c>
      <c r="AH348" t="str">
        <f t="shared" si="134"/>
        <v xml:space="preserve"> </v>
      </c>
      <c r="AI348">
        <f t="shared" si="118"/>
        <v>17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12.951530345641871</v>
      </c>
      <c r="AR348">
        <v>19.475228994281167</v>
      </c>
      <c r="AS348">
        <v>6.7479984750285826</v>
      </c>
      <c r="AT348">
        <v>-12.951530345641871</v>
      </c>
      <c r="AU348">
        <v>-19.475228994281167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7</v>
      </c>
      <c r="F349">
        <v>22</v>
      </c>
      <c r="G349">
        <v>315</v>
      </c>
      <c r="H349">
        <v>281.16000000000003</v>
      </c>
      <c r="I349">
        <v>47785.680874800011</v>
      </c>
      <c r="J349">
        <v>14.826767916468913</v>
      </c>
      <c r="K349">
        <v>12.800947004188671</v>
      </c>
      <c r="L349">
        <v>12.327283189330874</v>
      </c>
      <c r="M349">
        <v>11.241005821865279</v>
      </c>
      <c r="N349">
        <v>18.963000000000001</v>
      </c>
      <c r="O349">
        <v>8.8476837350563002</v>
      </c>
      <c r="P349">
        <v>1.8516147389386826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404</v>
      </c>
      <c r="AP349" t="s">
        <v>1024</v>
      </c>
      <c r="AQ349">
        <v>15.367379865642295</v>
      </c>
      <c r="AR349">
        <v>-5.3952983726336834</v>
      </c>
      <c r="AS349">
        <v>12.035851472471171</v>
      </c>
      <c r="AT349">
        <v>-15.367379865642295</v>
      </c>
      <c r="AU349">
        <v>5.3952983726336834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17</v>
      </c>
      <c r="F350">
        <v>32</v>
      </c>
      <c r="G350">
        <v>30</v>
      </c>
      <c r="H350">
        <v>26.97</v>
      </c>
      <c r="I350">
        <v>10408.587873959999</v>
      </c>
      <c r="J350" t="s">
        <v>1019</v>
      </c>
      <c r="K350" t="s">
        <v>1019</v>
      </c>
      <c r="L350">
        <v>14.589907890460845</v>
      </c>
      <c r="M350">
        <v>10.684267607450456</v>
      </c>
      <c r="N350">
        <v>1.4E-2</v>
      </c>
      <c r="O350">
        <v>61.073779784640678</v>
      </c>
      <c r="P350">
        <v>0.7415647015202077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61.073779788170675</v>
      </c>
      <c r="AL350" t="str">
        <f t="shared" si="136"/>
        <v xml:space="preserve"> </v>
      </c>
      <c r="AM350">
        <f t="shared" si="120"/>
        <v>3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-24.74019390381428</v>
      </c>
      <c r="AS350">
        <v>11.23470522803116</v>
      </c>
      <c r="AT350" t="e">
        <v>#VALUE!</v>
      </c>
      <c r="AU350">
        <v>24.74019390381428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8</v>
      </c>
      <c r="D351" s="2">
        <v>1</v>
      </c>
      <c r="E351">
        <v>3</v>
      </c>
      <c r="F351">
        <v>12</v>
      </c>
      <c r="G351">
        <v>47</v>
      </c>
      <c r="H351">
        <v>41</v>
      </c>
      <c r="I351">
        <v>11438.000255999999</v>
      </c>
      <c r="J351">
        <v>10.766806722689076</v>
      </c>
      <c r="K351">
        <v>9.5660289314045723</v>
      </c>
      <c r="L351">
        <v>8.787213204585397</v>
      </c>
      <c r="M351">
        <v>9.1011235955056176</v>
      </c>
      <c r="N351">
        <v>3.8080000000000003</v>
      </c>
      <c r="O351">
        <v>6.932131199505676</v>
      </c>
      <c r="P351">
        <v>0.29268292682926828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>
        <f t="shared" si="127"/>
        <v>-0.38542029621354812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>
        <f t="shared" si="130"/>
        <v>64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38.542029621354814</v>
      </c>
      <c r="AR351">
        <v>24.871446259725705</v>
      </c>
      <c r="AS351">
        <v>14.634146341463406</v>
      </c>
      <c r="AT351">
        <v>-38.542029621354814</v>
      </c>
      <c r="AU351">
        <v>-24.871446259725705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3</v>
      </c>
      <c r="E352">
        <v>10</v>
      </c>
      <c r="F352">
        <v>27</v>
      </c>
      <c r="G352">
        <v>202</v>
      </c>
      <c r="H352">
        <v>198.58</v>
      </c>
      <c r="I352">
        <v>52979.071221960003</v>
      </c>
      <c r="J352">
        <v>18.981074364366279</v>
      </c>
      <c r="K352">
        <v>16.529049442317294</v>
      </c>
      <c r="L352">
        <v>11.84826944591388</v>
      </c>
      <c r="M352">
        <v>10.912929751964988</v>
      </c>
      <c r="N352">
        <v>10.462</v>
      </c>
      <c r="O352">
        <v>12.901554404145072</v>
      </c>
      <c r="P352">
        <v>1.7217242421190451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-8.3458016926985614</v>
      </c>
      <c r="AR352">
        <v>-1.2998463872585742</v>
      </c>
      <c r="AS352">
        <v>1.7222278175042849</v>
      </c>
      <c r="AT352">
        <v>8.3458016926985614</v>
      </c>
      <c r="AU352">
        <v>1.2998463872585742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16</v>
      </c>
      <c r="D353" s="2">
        <v>3</v>
      </c>
      <c r="E353">
        <v>11</v>
      </c>
      <c r="F353">
        <v>30</v>
      </c>
      <c r="G353">
        <v>80</v>
      </c>
      <c r="H353">
        <v>77.69</v>
      </c>
      <c r="I353">
        <v>19187.469648230002</v>
      </c>
      <c r="J353">
        <v>17.074725274725274</v>
      </c>
      <c r="K353">
        <v>15.522477522477523</v>
      </c>
      <c r="L353">
        <v>10.46971952451247</v>
      </c>
      <c r="M353">
        <v>9.8975952993022407</v>
      </c>
      <c r="N353">
        <v>4.55</v>
      </c>
      <c r="O353">
        <v>19.809523809523803</v>
      </c>
      <c r="P353">
        <v>2.051744111211224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2.0517441147712239</v>
      </c>
      <c r="AH353" t="str">
        <f t="shared" si="134"/>
        <v xml:space="preserve"> </v>
      </c>
      <c r="AI353">
        <f t="shared" si="118"/>
        <v>183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2.5358226273163975</v>
      </c>
      <c r="AR353">
        <v>10.486422984197208</v>
      </c>
      <c r="AS353">
        <v>2.9733556442270492</v>
      </c>
      <c r="AT353">
        <v>-2.5358226273163975</v>
      </c>
      <c r="AU353">
        <v>-10.486422984197208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8</v>
      </c>
      <c r="D354" s="2">
        <v>2</v>
      </c>
      <c r="E354">
        <v>12</v>
      </c>
      <c r="F354">
        <v>22</v>
      </c>
      <c r="G354">
        <v>103</v>
      </c>
      <c r="H354">
        <v>91.87</v>
      </c>
      <c r="I354">
        <v>20073.42256001</v>
      </c>
      <c r="J354">
        <v>13.856711915535445</v>
      </c>
      <c r="K354">
        <v>12.61777228402692</v>
      </c>
      <c r="L354" t="s">
        <v>1019</v>
      </c>
      <c r="M354" t="s">
        <v>1019</v>
      </c>
      <c r="N354">
        <v>6.63</v>
      </c>
      <c r="O354">
        <v>-7.9483382763843204</v>
      </c>
      <c r="P354">
        <v>2.6668117992815938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2.6668118028515937</v>
      </c>
      <c r="AH354" t="str">
        <f t="shared" si="134"/>
        <v xml:space="preserve"> </v>
      </c>
      <c r="AI354">
        <f t="shared" si="118"/>
        <v>133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20.904553004021643</v>
      </c>
      <c r="AR354" t="e">
        <v>#VALUE!</v>
      </c>
      <c r="AS354">
        <v>12.114945031022085</v>
      </c>
      <c r="AT354">
        <v>-20.904553004021643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11</v>
      </c>
      <c r="D355" s="2">
        <v>1</v>
      </c>
      <c r="E355">
        <v>4</v>
      </c>
      <c r="F355">
        <v>16</v>
      </c>
      <c r="G355">
        <v>65</v>
      </c>
      <c r="H355">
        <v>57.5</v>
      </c>
      <c r="I355">
        <v>17513.194864999998</v>
      </c>
      <c r="J355">
        <v>9.6476510067114098</v>
      </c>
      <c r="K355">
        <v>10.064764572028706</v>
      </c>
      <c r="L355">
        <v>6.1050338784902829</v>
      </c>
      <c r="M355">
        <v>6.3391146278089296</v>
      </c>
      <c r="N355">
        <v>5.96</v>
      </c>
      <c r="O355">
        <v>28.196713765889271</v>
      </c>
      <c r="P355">
        <v>2.7565217391304349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-0.4493027830206191</v>
      </c>
      <c r="W355" s="37" t="str">
        <f t="shared" si="128"/>
        <v/>
      </c>
      <c r="X355" s="37">
        <f t="shared" si="129"/>
        <v>-0.47803432652913158</v>
      </c>
      <c r="Y355" t="str">
        <f t="shared" si="113"/>
        <v xml:space="preserve"> </v>
      </c>
      <c r="Z355" s="1">
        <f t="shared" si="130"/>
        <v>44</v>
      </c>
      <c r="AA355" t="str">
        <f t="shared" si="114"/>
        <v xml:space="preserve"> </v>
      </c>
      <c r="AB355" s="1">
        <f t="shared" si="131"/>
        <v>22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2.7565217427104347</v>
      </c>
      <c r="AH355" t="str">
        <f t="shared" si="134"/>
        <v xml:space="preserve"> </v>
      </c>
      <c r="AI355">
        <f t="shared" si="118"/>
        <v>123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44.930278302061907</v>
      </c>
      <c r="AR355">
        <v>47.803432652913159</v>
      </c>
      <c r="AS355">
        <v>13.043478260869556</v>
      </c>
      <c r="AT355">
        <v>-44.930278302061907</v>
      </c>
      <c r="AU355">
        <v>-47.803432652913159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28</v>
      </c>
      <c r="D356" s="2">
        <v>4</v>
      </c>
      <c r="E356">
        <v>11</v>
      </c>
      <c r="F356">
        <v>43</v>
      </c>
      <c r="G356">
        <v>183.5</v>
      </c>
      <c r="H356">
        <v>186.3</v>
      </c>
      <c r="I356">
        <v>113362.50224880001</v>
      </c>
      <c r="J356">
        <v>28.244390539721046</v>
      </c>
      <c r="K356">
        <v>34.744498321521824</v>
      </c>
      <c r="L356">
        <v>25.258249941493098</v>
      </c>
      <c r="M356">
        <v>29.095647912163514</v>
      </c>
      <c r="N356">
        <v>5.3620000000000001</v>
      </c>
      <c r="O356">
        <v>-60.68292682926829</v>
      </c>
      <c r="P356">
        <v>0.32903918411164784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 t="str">
        <f t="shared" si="131"/>
        <v xml:space="preserve"> 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-60.682926825678287</v>
      </c>
      <c r="AM356" t="str">
        <f t="shared" si="120"/>
        <v xml:space="preserve"> </v>
      </c>
      <c r="AN356">
        <f t="shared" si="121"/>
        <v>7</v>
      </c>
      <c r="AO356" t="s">
        <v>590</v>
      </c>
      <c r="AP356" t="s">
        <v>1097</v>
      </c>
      <c r="AQ356">
        <v>-61.221703134606372</v>
      </c>
      <c r="AR356">
        <v>-115.95194562077076</v>
      </c>
      <c r="AS356">
        <v>-1.5029522275899154</v>
      </c>
      <c r="AT356">
        <v>61.221703134606372</v>
      </c>
      <c r="AU356">
        <v>115.95194562077076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18</v>
      </c>
      <c r="H357">
        <v>15.15</v>
      </c>
      <c r="I357">
        <v>6409.7027383500008</v>
      </c>
      <c r="J357">
        <v>10.019841269841271</v>
      </c>
      <c r="K357">
        <v>10.292119565217392</v>
      </c>
      <c r="L357">
        <v>12.567913717886572</v>
      </c>
      <c r="M357">
        <v>10.514033252230332</v>
      </c>
      <c r="N357">
        <v>1.512</v>
      </c>
      <c r="O357">
        <v>-91.176470588235304</v>
      </c>
      <c r="P357">
        <v>6.0594059405940595</v>
      </c>
      <c r="Q357" s="36" t="str">
        <f t="shared" si="122"/>
        <v xml:space="preserve"> </v>
      </c>
      <c r="R357" t="str">
        <f t="shared" si="123"/>
        <v xml:space="preserve"> </v>
      </c>
      <c r="S357" s="37">
        <f t="shared" si="124"/>
        <v>0.18811881548118806</v>
      </c>
      <c r="T357" s="37" t="str">
        <f t="shared" si="125"/>
        <v/>
      </c>
      <c r="U357" s="37" t="str">
        <f t="shared" si="126"/>
        <v/>
      </c>
      <c r="V357" s="37">
        <f t="shared" si="127"/>
        <v>-0.42805780411851602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>
        <f t="shared" si="130"/>
        <v>50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49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6.0594059441940598</v>
      </c>
      <c r="AH357" t="str">
        <f t="shared" si="134"/>
        <v xml:space="preserve"> </v>
      </c>
      <c r="AI357">
        <f t="shared" si="118"/>
        <v>7</v>
      </c>
      <c r="AJ357" t="str">
        <f t="shared" si="119"/>
        <v xml:space="preserve"> </v>
      </c>
      <c r="AK357" t="str">
        <f t="shared" si="135"/>
        <v xml:space="preserve"> </v>
      </c>
      <c r="AL357">
        <f t="shared" si="136"/>
        <v>-91.176470584635311</v>
      </c>
      <c r="AM357" t="str">
        <f t="shared" si="120"/>
        <v xml:space="preserve"> </v>
      </c>
      <c r="AN357">
        <f t="shared" si="121"/>
        <v>16</v>
      </c>
      <c r="AO357" t="s">
        <v>396</v>
      </c>
      <c r="AP357" t="s">
        <v>1028</v>
      </c>
      <c r="AQ357">
        <v>42.8057804118516</v>
      </c>
      <c r="AR357">
        <v>-7.4526313603793026</v>
      </c>
      <c r="AS357">
        <v>18.811881188118807</v>
      </c>
      <c r="AT357">
        <v>-42.8057804118516</v>
      </c>
      <c r="AU357">
        <v>7.4526313603793026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1</v>
      </c>
      <c r="D358" s="2">
        <v>1</v>
      </c>
      <c r="E358">
        <v>0</v>
      </c>
      <c r="F358">
        <v>2</v>
      </c>
      <c r="G358">
        <v>14.649999618530273</v>
      </c>
      <c r="H358">
        <v>12.63</v>
      </c>
      <c r="I358">
        <v>7345.6050534799997</v>
      </c>
      <c r="J358">
        <v>30.287769784172664</v>
      </c>
      <c r="K358">
        <v>28.318385650224215</v>
      </c>
      <c r="L358">
        <v>6.7526904152725837</v>
      </c>
      <c r="M358">
        <v>6.4578242047807262</v>
      </c>
      <c r="N358">
        <v>0.41699999999999998</v>
      </c>
      <c r="O358">
        <v>-70</v>
      </c>
      <c r="P358">
        <v>1.8606492478226444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0.15993663215554813</v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>
        <f t="shared" si="129"/>
        <v>-0.42266125454824655</v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39</v>
      </c>
      <c r="AC358">
        <f t="shared" si="115"/>
        <v>69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>
        <f t="shared" si="136"/>
        <v>-69.999999996390002</v>
      </c>
      <c r="AM358" t="str">
        <f t="shared" si="120"/>
        <v xml:space="preserve"> </v>
      </c>
      <c r="AN358">
        <f t="shared" si="121"/>
        <v>11</v>
      </c>
      <c r="AO358" t="s">
        <v>676</v>
      </c>
      <c r="AP358" t="s">
        <v>1041</v>
      </c>
      <c r="AQ358">
        <v>-72.8855087839829</v>
      </c>
      <c r="AR358">
        <v>42.266125454824653</v>
      </c>
      <c r="AS358">
        <v>15.993662854554813</v>
      </c>
      <c r="AT358">
        <v>72.8855087839829</v>
      </c>
      <c r="AU358">
        <v>-42.266125454824653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14</v>
      </c>
      <c r="H359">
        <v>12.52</v>
      </c>
      <c r="I359">
        <v>7345.6050534799997</v>
      </c>
      <c r="J359">
        <v>30.023980815347723</v>
      </c>
      <c r="K359">
        <v>28.071748878923767</v>
      </c>
      <c r="L359">
        <v>6.7526904152725837</v>
      </c>
      <c r="M359">
        <v>6.4578242047807262</v>
      </c>
      <c r="N359">
        <v>0.41699999999999998</v>
      </c>
      <c r="O359">
        <v>-70</v>
      </c>
      <c r="P359">
        <v>1.7252396166134187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-0.42266125454824655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39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>
        <f t="shared" si="136"/>
        <v>-69.999999996379998</v>
      </c>
      <c r="AM359" t="str">
        <f t="shared" si="120"/>
        <v xml:space="preserve"> </v>
      </c>
      <c r="AN359">
        <f t="shared" si="121"/>
        <v>10</v>
      </c>
      <c r="AO359" t="s">
        <v>685</v>
      </c>
      <c r="AP359" t="s">
        <v>1041</v>
      </c>
      <c r="AQ359">
        <v>-71.379775928382088</v>
      </c>
      <c r="AR359">
        <v>42.266125454824653</v>
      </c>
      <c r="AS359">
        <v>11.82108626198084</v>
      </c>
      <c r="AT359">
        <v>71.379775928382088</v>
      </c>
      <c r="AU359">
        <v>-42.266125454824653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5</v>
      </c>
      <c r="D360" s="2">
        <v>3</v>
      </c>
      <c r="E360">
        <v>12</v>
      </c>
      <c r="F360">
        <v>20</v>
      </c>
      <c r="G360">
        <v>71</v>
      </c>
      <c r="H360">
        <v>68.53</v>
      </c>
      <c r="I360">
        <v>20819.43195486</v>
      </c>
      <c r="J360" t="s">
        <v>1019</v>
      </c>
      <c r="K360" t="s">
        <v>1019</v>
      </c>
      <c r="L360">
        <v>20.889127685989877</v>
      </c>
      <c r="M360">
        <v>19.332690118437334</v>
      </c>
      <c r="N360">
        <v>1.3540000000000001</v>
      </c>
      <c r="O360">
        <v>-7.7366339518395968</v>
      </c>
      <c r="P360">
        <v>3.9763607179337517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3.9763607215637515</v>
      </c>
      <c r="AH360" t="str">
        <f t="shared" si="134"/>
        <v xml:space="preserve"> </v>
      </c>
      <c r="AI360">
        <f t="shared" si="118"/>
        <v>36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-78.597004010942157</v>
      </c>
      <c r="AS360">
        <v>3.6042609076316845</v>
      </c>
      <c r="AT360" t="e">
        <v>#VALUE!</v>
      </c>
      <c r="AU360">
        <v>78.597004010942157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12</v>
      </c>
      <c r="D361" s="2">
        <v>0</v>
      </c>
      <c r="E361">
        <v>12</v>
      </c>
      <c r="F361">
        <v>24</v>
      </c>
      <c r="G361">
        <v>71.5</v>
      </c>
      <c r="H361">
        <v>69.14</v>
      </c>
      <c r="I361">
        <v>28537.026198740001</v>
      </c>
      <c r="J361">
        <v>23.271625715247392</v>
      </c>
      <c r="K361">
        <v>18.696592752839372</v>
      </c>
      <c r="L361">
        <v>14.507265873167745</v>
      </c>
      <c r="M361">
        <v>12.02281465420722</v>
      </c>
      <c r="N361">
        <v>2.9710000000000001</v>
      </c>
      <c r="O361">
        <v>13.589909221690682</v>
      </c>
      <c r="P361">
        <v>5.2024877061035575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5.2024877097435578</v>
      </c>
      <c r="AH361" t="str">
        <f t="shared" si="134"/>
        <v xml:space="preserve"> </v>
      </c>
      <c r="AI361">
        <f t="shared" si="118"/>
        <v>14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-32.836682287297904</v>
      </c>
      <c r="AR361">
        <v>-24.033624586232506</v>
      </c>
      <c r="AS361">
        <v>3.4133641886028299</v>
      </c>
      <c r="AT361">
        <v>32.836682287297904</v>
      </c>
      <c r="AU361">
        <v>24.033624586232506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79</v>
      </c>
      <c r="H362">
        <v>82.3</v>
      </c>
      <c r="I362">
        <v>18119.794302999999</v>
      </c>
      <c r="J362">
        <v>13.982330954808019</v>
      </c>
      <c r="K362">
        <v>13.201796599294193</v>
      </c>
      <c r="L362">
        <v>8.8429124167579864</v>
      </c>
      <c r="M362">
        <v>8.6155937910643878</v>
      </c>
      <c r="N362">
        <v>5.8860000000000001</v>
      </c>
      <c r="O362">
        <v>-0.12500000000000011</v>
      </c>
      <c r="P362">
        <v>3.1555285540704738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3.1555285577204737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86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20.187507421849304</v>
      </c>
      <c r="AR362">
        <v>24.395231428291353</v>
      </c>
      <c r="AS362">
        <v>-4.0097205346294018</v>
      </c>
      <c r="AT362">
        <v>-20.187507421849304</v>
      </c>
      <c r="AU362">
        <v>-24.395231428291353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12</v>
      </c>
      <c r="D363" s="2">
        <v>5</v>
      </c>
      <c r="E363">
        <v>22</v>
      </c>
      <c r="F363">
        <v>39</v>
      </c>
      <c r="G363">
        <v>54.5</v>
      </c>
      <c r="H363">
        <v>54.52</v>
      </c>
      <c r="I363">
        <v>186330.49608000001</v>
      </c>
      <c r="J363">
        <v>15.885780885780887</v>
      </c>
      <c r="K363">
        <v>14.484590860786398</v>
      </c>
      <c r="L363">
        <v>11.043515696913653</v>
      </c>
      <c r="M363">
        <v>10.593180547418671</v>
      </c>
      <c r="N363">
        <v>3.4319999999999999</v>
      </c>
      <c r="O363">
        <v>8.4848484848484915</v>
      </c>
      <c r="P363">
        <v>1.520542920029347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9.3224317789062265</v>
      </c>
      <c r="AR363">
        <v>5.5806040891110076</v>
      </c>
      <c r="AS363">
        <v>-3.6683785766700172E-2</v>
      </c>
      <c r="AT363">
        <v>-9.3224317789062265</v>
      </c>
      <c r="AU363">
        <v>-5.5806040891110076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12</v>
      </c>
      <c r="D364" s="2">
        <v>1</v>
      </c>
      <c r="E364">
        <v>9</v>
      </c>
      <c r="F364">
        <v>22</v>
      </c>
      <c r="G364">
        <v>400</v>
      </c>
      <c r="H364">
        <v>399.46</v>
      </c>
      <c r="I364">
        <v>31313.202830719994</v>
      </c>
      <c r="J364">
        <v>22.463026485969742</v>
      </c>
      <c r="K364">
        <v>20.154389505549947</v>
      </c>
      <c r="L364">
        <v>15.644278629395853</v>
      </c>
      <c r="M364">
        <v>14.828148817325241</v>
      </c>
      <c r="N364">
        <v>17.783000000000001</v>
      </c>
      <c r="O364">
        <v>12.326869806094178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-28.22111996124459</v>
      </c>
      <c r="AR364">
        <v>-33.754809445510233</v>
      </c>
      <c r="AS364">
        <v>0.13518249637010094</v>
      </c>
      <c r="AT364">
        <v>28.22111996124459</v>
      </c>
      <c r="AU364">
        <v>33.754809445510233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15</v>
      </c>
      <c r="D365" s="2">
        <v>0</v>
      </c>
      <c r="E365">
        <v>11</v>
      </c>
      <c r="F365">
        <v>26</v>
      </c>
      <c r="G365">
        <v>75</v>
      </c>
      <c r="H365">
        <v>61.82</v>
      </c>
      <c r="I365">
        <v>46233.791501040003</v>
      </c>
      <c r="J365">
        <v>16.80804785209353</v>
      </c>
      <c r="K365">
        <v>16.082206035379812</v>
      </c>
      <c r="L365">
        <v>6.4626748825240838</v>
      </c>
      <c r="M365">
        <v>6.1022838328986193</v>
      </c>
      <c r="N365">
        <v>3.6779999999999999</v>
      </c>
      <c r="O365">
        <v>-20.54347826086957</v>
      </c>
      <c r="P365">
        <v>5.0744095761889358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0.21319961545612412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-0.44745688318536692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30</v>
      </c>
      <c r="AC365">
        <f t="shared" si="139"/>
        <v>37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5.0744095798689361</v>
      </c>
      <c r="AH365" t="str">
        <f t="shared" si="134"/>
        <v xml:space="preserve"> </v>
      </c>
      <c r="AI365">
        <f t="shared" si="142"/>
        <v>16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4.0580430556089837</v>
      </c>
      <c r="AR365">
        <v>44.745688318536693</v>
      </c>
      <c r="AS365">
        <v>21.319961177612413</v>
      </c>
      <c r="AT365">
        <v>-4.0580430556089837</v>
      </c>
      <c r="AU365">
        <v>-44.745688318536693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80</v>
      </c>
      <c r="H366">
        <v>81.59</v>
      </c>
      <c r="I366">
        <v>29322.855043630003</v>
      </c>
      <c r="J366">
        <v>28.547935619314206</v>
      </c>
      <c r="K366">
        <v>26.30238555770471</v>
      </c>
      <c r="L366">
        <v>19.125426668268872</v>
      </c>
      <c r="M366">
        <v>17.345316324456789</v>
      </c>
      <c r="N366">
        <v>2.8580000000000001</v>
      </c>
      <c r="O366">
        <v>2.5396825396825418</v>
      </c>
      <c r="P366">
        <v>2.7797524206397841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2.779752424329784</v>
      </c>
      <c r="AH366" t="str">
        <f t="shared" si="134"/>
        <v xml:space="preserve"> </v>
      </c>
      <c r="AI366">
        <f t="shared" si="142"/>
        <v>118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-62.954367701799498</v>
      </c>
      <c r="AR366">
        <v>-63.517785650508543</v>
      </c>
      <c r="AS366">
        <v>-1.9487682314009103</v>
      </c>
      <c r="AT366">
        <v>62.954367701799498</v>
      </c>
      <c r="AU366">
        <v>63.517785650508543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17.5</v>
      </c>
      <c r="H367">
        <v>17.13</v>
      </c>
      <c r="I367">
        <v>6806.0928676199992</v>
      </c>
      <c r="J367">
        <v>12.183499288762444</v>
      </c>
      <c r="K367">
        <v>11.397205588822354</v>
      </c>
      <c r="L367" t="s">
        <v>1019</v>
      </c>
      <c r="M367" t="s">
        <v>1019</v>
      </c>
      <c r="N367">
        <v>1.4060000000000001</v>
      </c>
      <c r="O367">
        <v>8.1250000000000071</v>
      </c>
      <c r="P367">
        <v>4.168126094570928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-0.30455411926443832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>
        <f t="shared" si="130"/>
        <v>92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4.1681260982709283</v>
      </c>
      <c r="AH367" t="str">
        <f t="shared" si="134"/>
        <v xml:space="preserve"> </v>
      </c>
      <c r="AI367">
        <f t="shared" si="142"/>
        <v>32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30.45541192644383</v>
      </c>
      <c r="AR367" t="e">
        <v>#VALUE!</v>
      </c>
      <c r="AS367">
        <v>2.1599532983070713</v>
      </c>
      <c r="AT367">
        <v>-30.45541192644383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4</v>
      </c>
      <c r="E368">
        <v>15</v>
      </c>
      <c r="F368">
        <v>25</v>
      </c>
      <c r="G368">
        <v>67</v>
      </c>
      <c r="H368">
        <v>71.44</v>
      </c>
      <c r="I368">
        <v>24774.82776688</v>
      </c>
      <c r="J368">
        <v>11.131193518229978</v>
      </c>
      <c r="K368">
        <v>12.659932659932659</v>
      </c>
      <c r="L368">
        <v>6.6472121139911939</v>
      </c>
      <c r="M368">
        <v>7.6015912115817628</v>
      </c>
      <c r="N368">
        <v>6.4180000000000001</v>
      </c>
      <c r="O368">
        <v>14.174793739852678</v>
      </c>
      <c r="P368">
        <v>3.9571668533034714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-0.3646207467616851</v>
      </c>
      <c r="W368" s="37" t="str">
        <f t="shared" si="128"/>
        <v/>
      </c>
      <c r="X368" s="37">
        <f t="shared" si="129"/>
        <v>-0.43167939493218144</v>
      </c>
      <c r="Y368" t="str">
        <f t="shared" si="137"/>
        <v xml:space="preserve"> </v>
      </c>
      <c r="Z368" s="1">
        <f t="shared" si="130"/>
        <v>70</v>
      </c>
      <c r="AA368" t="str">
        <f t="shared" si="138"/>
        <v xml:space="preserve"> </v>
      </c>
      <c r="AB368" s="1">
        <f t="shared" si="131"/>
        <v>35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3.9571668570134713</v>
      </c>
      <c r="AH368" t="str">
        <f t="shared" si="134"/>
        <v xml:space="preserve"> </v>
      </c>
      <c r="AI368">
        <f t="shared" si="142"/>
        <v>38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36.462074676168513</v>
      </c>
      <c r="AR368">
        <v>43.167939493218142</v>
      </c>
      <c r="AS368">
        <v>-6.2150055991041402</v>
      </c>
      <c r="AT368">
        <v>-36.462074676168513</v>
      </c>
      <c r="AU368">
        <v>-43.167939493218142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2</v>
      </c>
      <c r="D369" s="2">
        <v>2</v>
      </c>
      <c r="E369">
        <v>11</v>
      </c>
      <c r="F369">
        <v>15</v>
      </c>
      <c r="G369">
        <v>20</v>
      </c>
      <c r="H369">
        <v>21</v>
      </c>
      <c r="I369">
        <v>11078.790009</v>
      </c>
      <c r="J369">
        <v>5.4179566563467496</v>
      </c>
      <c r="K369">
        <v>5.162241887905604</v>
      </c>
      <c r="L369">
        <v>4.9217646144278611</v>
      </c>
      <c r="M369">
        <v>5.7473157713186032</v>
      </c>
      <c r="N369">
        <v>3.8759999999999999</v>
      </c>
      <c r="O369">
        <v>-0.53810868031051473</v>
      </c>
      <c r="P369">
        <v>0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-0.69073781272876866</v>
      </c>
      <c r="W369" s="37" t="str">
        <f t="shared" si="128"/>
        <v/>
      </c>
      <c r="X369" s="37">
        <f t="shared" si="129"/>
        <v>-0.57920099498772726</v>
      </c>
      <c r="Y369" t="str">
        <f t="shared" si="137"/>
        <v xml:space="preserve"> </v>
      </c>
      <c r="Z369" s="1">
        <f t="shared" si="130"/>
        <v>2</v>
      </c>
      <c r="AA369" t="str">
        <f t="shared" si="138"/>
        <v xml:space="preserve"> </v>
      </c>
      <c r="AB369" s="1">
        <f t="shared" si="131"/>
        <v>6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69.073781272876872</v>
      </c>
      <c r="AR369">
        <v>57.920099498772728</v>
      </c>
      <c r="AS369">
        <v>-4.7619047619047672</v>
      </c>
      <c r="AT369">
        <v>-69.073781272876872</v>
      </c>
      <c r="AU369">
        <v>-57.920099498772728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12</v>
      </c>
      <c r="D370" s="2">
        <v>1</v>
      </c>
      <c r="E370">
        <v>4</v>
      </c>
      <c r="F370">
        <v>17</v>
      </c>
      <c r="G370">
        <v>61.5</v>
      </c>
      <c r="H370">
        <v>58.87</v>
      </c>
      <c r="I370">
        <v>29729.322684319999</v>
      </c>
      <c r="J370">
        <v>18.074915566472214</v>
      </c>
      <c r="K370">
        <v>16.772079772079771</v>
      </c>
      <c r="L370">
        <v>11.516706649616369</v>
      </c>
      <c r="M370">
        <v>10.723826418622506</v>
      </c>
      <c r="N370">
        <v>3.2570000000000001</v>
      </c>
      <c r="O370">
        <v>5.6701030927834992</v>
      </c>
      <c r="P370">
        <v>3.184983862748429</v>
      </c>
      <c r="Q370" s="36">
        <f t="shared" si="122"/>
        <v>70.588235297847646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>
        <f t="shared" si="140"/>
        <v>70</v>
      </c>
      <c r="AF370" t="str">
        <f t="shared" si="141"/>
        <v xml:space="preserve"> </v>
      </c>
      <c r="AG370">
        <f t="shared" si="133"/>
        <v>3.1849838664784289</v>
      </c>
      <c r="AH370" t="str">
        <f t="shared" si="134"/>
        <v xml:space="preserve"> </v>
      </c>
      <c r="AI370">
        <f t="shared" si="142"/>
        <v>85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-3.1733599470912699</v>
      </c>
      <c r="AR370">
        <v>1.5349355600958514</v>
      </c>
      <c r="AS370">
        <v>4.4674706981484569</v>
      </c>
      <c r="AT370">
        <v>3.1733599470912699</v>
      </c>
      <c r="AU370">
        <v>-1.5349355600958514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15</v>
      </c>
      <c r="F371">
        <v>25</v>
      </c>
      <c r="G371">
        <v>130</v>
      </c>
      <c r="H371">
        <v>127.09</v>
      </c>
      <c r="I371">
        <v>178157.51515066999</v>
      </c>
      <c r="J371">
        <v>23.015211879753711</v>
      </c>
      <c r="K371">
        <v>21.277415034321113</v>
      </c>
      <c r="L371">
        <v>15.562729683703349</v>
      </c>
      <c r="M371">
        <v>14.631739954239956</v>
      </c>
      <c r="N371">
        <v>5.5220000000000002</v>
      </c>
      <c r="O371">
        <v>-6.7080745341614954</v>
      </c>
      <c r="P371">
        <v>2.9844991738138327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2.9844991775538325</v>
      </c>
      <c r="AH371" t="str">
        <f t="shared" si="134"/>
        <v xml:space="preserve"> </v>
      </c>
      <c r="AI371">
        <f t="shared" si="142"/>
        <v>99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-31.373047403499264</v>
      </c>
      <c r="AR371">
        <v>-33.057585626504114</v>
      </c>
      <c r="AS371">
        <v>2.2897159493272534</v>
      </c>
      <c r="AT371">
        <v>31.373047403499264</v>
      </c>
      <c r="AU371">
        <v>33.057585626504114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9</v>
      </c>
      <c r="D372" s="2">
        <v>1</v>
      </c>
      <c r="E372">
        <v>8</v>
      </c>
      <c r="F372">
        <v>18</v>
      </c>
      <c r="G372">
        <v>46</v>
      </c>
      <c r="H372">
        <v>39.380000000000003</v>
      </c>
      <c r="I372">
        <v>218630.07263020001</v>
      </c>
      <c r="J372">
        <v>13.635734072022162</v>
      </c>
      <c r="K372">
        <v>12.890343698854338</v>
      </c>
      <c r="L372">
        <v>11.262666952283398</v>
      </c>
      <c r="M372">
        <v>9.9322028115400531</v>
      </c>
      <c r="N372">
        <v>2.8879999999999999</v>
      </c>
      <c r="O372">
        <v>-1.1688311688311699</v>
      </c>
      <c r="P372">
        <v>3.6414423565261553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0.16810564112938034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63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3.6414423602761552</v>
      </c>
      <c r="AH372" t="str">
        <f t="shared" si="134"/>
        <v xml:space="preserve"> </v>
      </c>
      <c r="AI372">
        <f t="shared" si="142"/>
        <v>59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22.165915830602067</v>
      </c>
      <c r="AR372">
        <v>3.706913707079218</v>
      </c>
      <c r="AS372">
        <v>16.810563737938033</v>
      </c>
      <c r="AT372">
        <v>-22.165915830602067</v>
      </c>
      <c r="AU372">
        <v>-3.706913707079218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1</v>
      </c>
      <c r="E373">
        <v>10</v>
      </c>
      <c r="F373">
        <v>13</v>
      </c>
      <c r="G373">
        <v>55</v>
      </c>
      <c r="H373">
        <v>55.22</v>
      </c>
      <c r="I373">
        <v>15359.825674599999</v>
      </c>
      <c r="J373">
        <v>9.9477571608719142</v>
      </c>
      <c r="K373">
        <v>8.9876302083333321</v>
      </c>
      <c r="L373" t="s">
        <v>1019</v>
      </c>
      <c r="M373" t="s">
        <v>1019</v>
      </c>
      <c r="N373">
        <v>5.5510000000000002</v>
      </c>
      <c r="O373">
        <v>-6.7857142857142838</v>
      </c>
      <c r="P373">
        <v>4.0220934444042022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-0.43217243452650322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48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4.0220934481642026</v>
      </c>
      <c r="AH373" t="str">
        <f t="shared" si="134"/>
        <v xml:space="preserve"> </v>
      </c>
      <c r="AI373">
        <f t="shared" si="142"/>
        <v>34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43.217243452650322</v>
      </c>
      <c r="AR373" t="e">
        <v>#VALUE!</v>
      </c>
      <c r="AS373">
        <v>-0.39840637450199168</v>
      </c>
      <c r="AT373">
        <v>-43.217243452650322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2</v>
      </c>
      <c r="E374">
        <v>17</v>
      </c>
      <c r="F374">
        <v>31</v>
      </c>
      <c r="G374">
        <v>98</v>
      </c>
      <c r="H374">
        <v>106.05</v>
      </c>
      <c r="I374">
        <v>265292.52813945001</v>
      </c>
      <c r="J374">
        <v>23.863636363636363</v>
      </c>
      <c r="K374">
        <v>22.354553119730188</v>
      </c>
      <c r="L374">
        <v>16.807148960469934</v>
      </c>
      <c r="M374">
        <v>15.826698026280637</v>
      </c>
      <c r="N374">
        <v>4.444</v>
      </c>
      <c r="O374">
        <v>3.2000000000000028</v>
      </c>
      <c r="P374">
        <v>2.7421027817067425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2.7421027854767424</v>
      </c>
      <c r="AH374" t="str">
        <f t="shared" si="134"/>
        <v xml:space="preserve"> </v>
      </c>
      <c r="AI374">
        <f t="shared" si="142"/>
        <v>125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-36.215936120828673</v>
      </c>
      <c r="AR374">
        <v>-43.697070333806479</v>
      </c>
      <c r="AS374">
        <v>-7.5907590759075934</v>
      </c>
      <c r="AT374">
        <v>36.215936120828673</v>
      </c>
      <c r="AU374">
        <v>43.697070333806479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11</v>
      </c>
      <c r="D375" s="2">
        <v>1</v>
      </c>
      <c r="E375">
        <v>7</v>
      </c>
      <c r="F375">
        <v>19</v>
      </c>
      <c r="G375">
        <v>81</v>
      </c>
      <c r="H375">
        <v>75</v>
      </c>
      <c r="I375">
        <v>43800</v>
      </c>
      <c r="J375">
        <v>14.685725474838456</v>
      </c>
      <c r="K375">
        <v>13.799448022079115</v>
      </c>
      <c r="L375" t="s">
        <v>1019</v>
      </c>
      <c r="M375" t="s">
        <v>1019</v>
      </c>
      <c r="N375">
        <v>5.1070000000000002</v>
      </c>
      <c r="O375">
        <v>7.5130990716204646</v>
      </c>
      <c r="P375">
        <v>3.7466666666666666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3.7466666704466665</v>
      </c>
      <c r="AH375" t="str">
        <f t="shared" si="134"/>
        <v xml:space="preserve"> </v>
      </c>
      <c r="AI375">
        <f t="shared" si="142"/>
        <v>54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16.172463714838724</v>
      </c>
      <c r="AR375" t="e">
        <v>#VALUE!</v>
      </c>
      <c r="AS375">
        <v>8.0000000000000071</v>
      </c>
      <c r="AT375">
        <v>-16.172463714838724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11</v>
      </c>
      <c r="D376" s="2">
        <v>2</v>
      </c>
      <c r="E376">
        <v>11</v>
      </c>
      <c r="F376">
        <v>24</v>
      </c>
      <c r="G376">
        <v>183</v>
      </c>
      <c r="H376">
        <v>189.92</v>
      </c>
      <c r="I376">
        <v>24569.068221599999</v>
      </c>
      <c r="J376">
        <v>16.31615120274914</v>
      </c>
      <c r="K376">
        <v>15.300088616772737</v>
      </c>
      <c r="L376">
        <v>11.005460836501902</v>
      </c>
      <c r="M376">
        <v>10.537994594903569</v>
      </c>
      <c r="N376">
        <v>11.64</v>
      </c>
      <c r="O376">
        <v>7.4285714285714359</v>
      </c>
      <c r="P376">
        <v>1.6106781802864367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6.8658365345293459</v>
      </c>
      <c r="AR376">
        <v>5.9059639681715232</v>
      </c>
      <c r="AS376">
        <v>-3.6436394271272099</v>
      </c>
      <c r="AT376">
        <v>-6.8658365345293459</v>
      </c>
      <c r="AU376">
        <v>-5.9059639681715232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2</v>
      </c>
      <c r="D377" s="2">
        <v>3</v>
      </c>
      <c r="E377">
        <v>13</v>
      </c>
      <c r="F377">
        <v>18</v>
      </c>
      <c r="G377">
        <v>29</v>
      </c>
      <c r="H377">
        <v>30.39</v>
      </c>
      <c r="I377">
        <v>8432.662754609999</v>
      </c>
      <c r="J377">
        <v>9.6231792273590884</v>
      </c>
      <c r="K377">
        <v>9.1425992779783396</v>
      </c>
      <c r="L377">
        <v>7.7797149609161966</v>
      </c>
      <c r="M377">
        <v>7.496927739336078</v>
      </c>
      <c r="N377">
        <v>3.1579999999999999</v>
      </c>
      <c r="O377">
        <v>-20.213483752563963</v>
      </c>
      <c r="P377">
        <v>1.4379730174399474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-0.45069965576969373</v>
      </c>
      <c r="W377" s="37" t="str">
        <f t="shared" si="128"/>
        <v/>
      </c>
      <c r="X377" s="37">
        <f t="shared" si="129"/>
        <v>-0.334853132708545</v>
      </c>
      <c r="Y377" t="str">
        <f t="shared" si="137"/>
        <v xml:space="preserve"> </v>
      </c>
      <c r="Z377" s="1">
        <f t="shared" si="130"/>
        <v>42</v>
      </c>
      <c r="AA377" t="str">
        <f t="shared" si="138"/>
        <v xml:space="preserve"> </v>
      </c>
      <c r="AB377" s="1">
        <f t="shared" si="131"/>
        <v>61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45.069965576969373</v>
      </c>
      <c r="AR377">
        <v>33.485313270854498</v>
      </c>
      <c r="AS377">
        <v>-4.573872984534388</v>
      </c>
      <c r="AT377">
        <v>-45.069965576969373</v>
      </c>
      <c r="AU377">
        <v>-33.485313270854498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5</v>
      </c>
      <c r="D378" s="2">
        <v>1</v>
      </c>
      <c r="E378">
        <v>8</v>
      </c>
      <c r="F378">
        <v>14</v>
      </c>
      <c r="G378">
        <v>101</v>
      </c>
      <c r="H378">
        <v>96.41</v>
      </c>
      <c r="I378">
        <v>9110.3526112999989</v>
      </c>
      <c r="J378">
        <v>11.642313730225817</v>
      </c>
      <c r="K378">
        <v>12.117898441427853</v>
      </c>
      <c r="L378">
        <v>7.3439866273039804</v>
      </c>
      <c r="M378">
        <v>7.5257347949302948</v>
      </c>
      <c r="N378">
        <v>8.2810000000000006</v>
      </c>
      <c r="O378">
        <v>26.258064516129032</v>
      </c>
      <c r="P378">
        <v>3.3181205269162954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-0.33544551249043997</v>
      </c>
      <c r="W378" s="37" t="str">
        <f t="shared" si="128"/>
        <v/>
      </c>
      <c r="X378" s="37">
        <f t="shared" si="129"/>
        <v>-0.3721068544127859</v>
      </c>
      <c r="Y378" t="str">
        <f t="shared" si="137"/>
        <v xml:space="preserve"> </v>
      </c>
      <c r="Z378" s="1">
        <f t="shared" si="130"/>
        <v>80</v>
      </c>
      <c r="AA378" t="str">
        <f t="shared" si="138"/>
        <v xml:space="preserve"> </v>
      </c>
      <c r="AB378" s="1">
        <f t="shared" si="131"/>
        <v>53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3.3181205307262953</v>
      </c>
      <c r="AH378" t="str">
        <f t="shared" si="134"/>
        <v xml:space="preserve"> </v>
      </c>
      <c r="AI378">
        <f t="shared" si="142"/>
        <v>79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33.544551249043998</v>
      </c>
      <c r="AR378">
        <v>37.210685441278592</v>
      </c>
      <c r="AS378">
        <v>4.7609169173322252</v>
      </c>
      <c r="AT378">
        <v>-33.544551249043998</v>
      </c>
      <c r="AU378">
        <v>-37.210685441278592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11</v>
      </c>
      <c r="F379">
        <v>16</v>
      </c>
      <c r="G379">
        <v>97</v>
      </c>
      <c r="H379">
        <v>94.15</v>
      </c>
      <c r="I379">
        <v>10432.092658400001</v>
      </c>
      <c r="J379">
        <v>23.350694444444446</v>
      </c>
      <c r="K379">
        <v>20.507514702679156</v>
      </c>
      <c r="L379">
        <v>19.322973617291797</v>
      </c>
      <c r="M379">
        <v>17.208796886058032</v>
      </c>
      <c r="N379">
        <v>4.032</v>
      </c>
      <c r="O379">
        <v>5.0793650793650835</v>
      </c>
      <c r="P379">
        <v>0.29739776951672864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-33.288014213469609</v>
      </c>
      <c r="AR379">
        <v>-65.206764423454615</v>
      </c>
      <c r="AS379">
        <v>3.0270844397238372</v>
      </c>
      <c r="AT379">
        <v>33.288014213469609</v>
      </c>
      <c r="AU379">
        <v>65.206764423454615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15</v>
      </c>
      <c r="D380" s="2">
        <v>0</v>
      </c>
      <c r="E380">
        <v>4</v>
      </c>
      <c r="F380">
        <v>19</v>
      </c>
      <c r="G380">
        <v>73.5</v>
      </c>
      <c r="H380">
        <v>73.569999999999993</v>
      </c>
      <c r="I380">
        <v>46400.61474397999</v>
      </c>
      <c r="J380" t="s">
        <v>1019</v>
      </c>
      <c r="K380" t="s">
        <v>1019</v>
      </c>
      <c r="L380">
        <v>28.849194215369906</v>
      </c>
      <c r="M380">
        <v>27.04854415060511</v>
      </c>
      <c r="N380">
        <v>1.6839999999999999</v>
      </c>
      <c r="O380">
        <v>-24.751266858808638</v>
      </c>
      <c r="P380">
        <v>2.8095691178469488</v>
      </c>
      <c r="Q380" s="36">
        <f t="shared" si="122"/>
        <v>78.947368424882626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40</v>
      </c>
      <c r="AF380" t="str">
        <f t="shared" si="141"/>
        <v xml:space="preserve"> </v>
      </c>
      <c r="AG380">
        <f t="shared" si="133"/>
        <v>2.8095691216769487</v>
      </c>
      <c r="AH380" t="str">
        <f t="shared" si="134"/>
        <v xml:space="preserve"> </v>
      </c>
      <c r="AI380">
        <f t="shared" si="142"/>
        <v>115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 t="e">
        <v>#VALUE!</v>
      </c>
      <c r="AR380">
        <v>-146.65365315615918</v>
      </c>
      <c r="AS380">
        <v>-9.5147478591806056E-2</v>
      </c>
      <c r="AT380" t="e">
        <v>#VALUE!</v>
      </c>
      <c r="AU380">
        <v>146.65365315615918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14</v>
      </c>
      <c r="D381" s="2">
        <v>3</v>
      </c>
      <c r="E381">
        <v>6</v>
      </c>
      <c r="F381">
        <v>23</v>
      </c>
      <c r="G381">
        <v>96</v>
      </c>
      <c r="H381">
        <v>84.49</v>
      </c>
      <c r="I381">
        <v>131449.09808954</v>
      </c>
      <c r="J381">
        <v>16.301369863013697</v>
      </c>
      <c r="K381">
        <v>15.163316582914572</v>
      </c>
      <c r="L381">
        <v>12.706397988078972</v>
      </c>
      <c r="M381">
        <v>11.844559513568164</v>
      </c>
      <c r="N381">
        <v>5.1829999999999998</v>
      </c>
      <c r="O381">
        <v>-5.2482269503545993</v>
      </c>
      <c r="P381">
        <v>5.5734406438631794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5.5734406477031797</v>
      </c>
      <c r="AH381" t="str">
        <f t="shared" si="134"/>
        <v xml:space="preserve"> </v>
      </c>
      <c r="AI381">
        <f t="shared" si="142"/>
        <v>11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6.9502098462284607</v>
      </c>
      <c r="AR381">
        <v>-8.6366384731125123</v>
      </c>
      <c r="AS381">
        <v>13.62291395431412</v>
      </c>
      <c r="AT381">
        <v>-6.9502098462284607</v>
      </c>
      <c r="AU381">
        <v>8.6366384731125123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17</v>
      </c>
      <c r="F382">
        <v>27</v>
      </c>
      <c r="G382">
        <v>142</v>
      </c>
      <c r="H382">
        <v>133.19</v>
      </c>
      <c r="I382">
        <v>60201.88</v>
      </c>
      <c r="J382">
        <v>11.7296345222369</v>
      </c>
      <c r="K382">
        <v>10.974785761371127</v>
      </c>
      <c r="L382" t="s">
        <v>1019</v>
      </c>
      <c r="M382" t="s">
        <v>1019</v>
      </c>
      <c r="N382">
        <v>11.355</v>
      </c>
      <c r="O382">
        <v>6.8820451991462805</v>
      </c>
      <c r="P382">
        <v>3.0843156393122606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-0.33046115753072114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82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3.0843156431622605</v>
      </c>
      <c r="AH382" t="str">
        <f t="shared" si="134"/>
        <v xml:space="preserve"> </v>
      </c>
      <c r="AI382">
        <f t="shared" si="142"/>
        <v>92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33.046115753072115</v>
      </c>
      <c r="AR382" t="e">
        <v>#VALUE!</v>
      </c>
      <c r="AS382">
        <v>6.614610706509505</v>
      </c>
      <c r="AT382">
        <v>-33.046115753072115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11</v>
      </c>
      <c r="F383">
        <v>17</v>
      </c>
      <c r="G383">
        <v>41.5</v>
      </c>
      <c r="H383">
        <v>38.22</v>
      </c>
      <c r="I383">
        <v>6561.2778503999998</v>
      </c>
      <c r="J383">
        <v>16.624619399739018</v>
      </c>
      <c r="K383">
        <v>15.035405192761603</v>
      </c>
      <c r="L383">
        <v>13.127539643004008</v>
      </c>
      <c r="M383">
        <v>12.229484709792056</v>
      </c>
      <c r="N383">
        <v>2.2989999999999999</v>
      </c>
      <c r="O383">
        <v>-6.9014084507042162</v>
      </c>
      <c r="P383">
        <v>1.891679748822606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5.1050703387911174</v>
      </c>
      <c r="AR383">
        <v>-12.237298058542079</v>
      </c>
      <c r="AS383">
        <v>8.581894296180014</v>
      </c>
      <c r="AT383">
        <v>-5.1050703387911174</v>
      </c>
      <c r="AU383">
        <v>12.237298058542079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2</v>
      </c>
      <c r="D384" s="2">
        <v>2</v>
      </c>
      <c r="E384">
        <v>11</v>
      </c>
      <c r="F384">
        <v>15</v>
      </c>
      <c r="G384">
        <v>95.5</v>
      </c>
      <c r="H384">
        <v>94.07</v>
      </c>
      <c r="I384">
        <v>10561.62891422</v>
      </c>
      <c r="J384">
        <v>19.37989287185826</v>
      </c>
      <c r="K384">
        <v>18.550581739301911</v>
      </c>
      <c r="L384">
        <v>10.814615933584099</v>
      </c>
      <c r="M384">
        <v>10.022176884215543</v>
      </c>
      <c r="N384">
        <v>4.8540000000000001</v>
      </c>
      <c r="O384">
        <v>312.11189885796114</v>
      </c>
      <c r="P384">
        <v>3.1965557563516533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3.1965557602216532</v>
      </c>
      <c r="AH384" t="str">
        <f t="shared" si="134"/>
        <v xml:space="preserve"> </v>
      </c>
      <c r="AI384">
        <f t="shared" si="142"/>
        <v>84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-10.622296167912481</v>
      </c>
      <c r="AR384">
        <v>7.5376418632106201</v>
      </c>
      <c r="AS384">
        <v>1.5201445731901853</v>
      </c>
      <c r="AT384">
        <v>10.622296167912481</v>
      </c>
      <c r="AU384">
        <v>-7.5376418632106201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2</v>
      </c>
      <c r="E385">
        <v>15</v>
      </c>
      <c r="F385">
        <v>27</v>
      </c>
      <c r="G385">
        <v>120</v>
      </c>
      <c r="H385">
        <v>119.86</v>
      </c>
      <c r="I385">
        <v>28299.150481160003</v>
      </c>
      <c r="J385">
        <v>19.1316839584996</v>
      </c>
      <c r="K385">
        <v>17.318306603092037</v>
      </c>
      <c r="L385">
        <v>12.774018865727264</v>
      </c>
      <c r="M385">
        <v>11.973638249099443</v>
      </c>
      <c r="N385">
        <v>6.2650000000000006</v>
      </c>
      <c r="O385">
        <v>-2.105263157894727</v>
      </c>
      <c r="P385">
        <v>1.6319038878691807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-9.2054957703752613</v>
      </c>
      <c r="AR385">
        <v>-9.2147806692883361</v>
      </c>
      <c r="AS385">
        <v>0.11680293675955244</v>
      </c>
      <c r="AT385">
        <v>9.2054957703752613</v>
      </c>
      <c r="AU385">
        <v>9.2147806692883361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4</v>
      </c>
      <c r="D386" s="2">
        <v>2</v>
      </c>
      <c r="E386">
        <v>9</v>
      </c>
      <c r="F386">
        <v>15</v>
      </c>
      <c r="G386">
        <v>32</v>
      </c>
      <c r="H386">
        <v>30.97</v>
      </c>
      <c r="I386">
        <v>22328.927252879999</v>
      </c>
      <c r="J386">
        <v>12.734375</v>
      </c>
      <c r="K386">
        <v>12.183320220298976</v>
      </c>
      <c r="L386">
        <v>10.246038634543289</v>
      </c>
      <c r="M386">
        <v>9.6877415322104596</v>
      </c>
      <c r="N386">
        <v>2.4319999999999999</v>
      </c>
      <c r="O386">
        <v>-3.5135135135135167</v>
      </c>
      <c r="P386">
        <v>5.3632547626735549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5.3632547665635553</v>
      </c>
      <c r="AH386" t="str">
        <f t="shared" si="134"/>
        <v xml:space="preserve"> </v>
      </c>
      <c r="AI386">
        <f t="shared" si="142"/>
        <v>13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27.310960278379227</v>
      </c>
      <c r="AR386">
        <v>12.398840649669662</v>
      </c>
      <c r="AS386">
        <v>3.3257991604778825</v>
      </c>
      <c r="AT386">
        <v>-27.310960278379227</v>
      </c>
      <c r="AU386">
        <v>-12.398840649669662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14</v>
      </c>
      <c r="F387">
        <v>16</v>
      </c>
      <c r="G387">
        <v>52</v>
      </c>
      <c r="H387">
        <v>48.82</v>
      </c>
      <c r="I387">
        <v>6633.3232285799995</v>
      </c>
      <c r="J387">
        <v>11.470864661654135</v>
      </c>
      <c r="K387">
        <v>10.537448737319231</v>
      </c>
      <c r="L387">
        <v>9.9006118919171442</v>
      </c>
      <c r="M387">
        <v>9.4113070246265629</v>
      </c>
      <c r="N387">
        <v>4.2560000000000002</v>
      </c>
      <c r="O387">
        <v>-23.571428571428573</v>
      </c>
      <c r="P387">
        <v>1.5362556329373207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-0.34523199055131215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76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34.523199055131215</v>
      </c>
      <c r="AR387">
        <v>15.35215599465004</v>
      </c>
      <c r="AS387">
        <v>6.5137238836542322</v>
      </c>
      <c r="AT387">
        <v>-34.523199055131215</v>
      </c>
      <c r="AU387">
        <v>-15.35215599465004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13</v>
      </c>
      <c r="D388" s="2">
        <v>0</v>
      </c>
      <c r="E388">
        <v>6</v>
      </c>
      <c r="F388">
        <v>19</v>
      </c>
      <c r="G388">
        <v>112</v>
      </c>
      <c r="H388">
        <v>103.83</v>
      </c>
      <c r="I388">
        <v>42397.289628449995</v>
      </c>
      <c r="J388">
        <v>8.1022239563012093</v>
      </c>
      <c r="K388">
        <v>7.5065066512434928</v>
      </c>
      <c r="L388" t="s">
        <v>1019</v>
      </c>
      <c r="M388" t="s">
        <v>1019</v>
      </c>
      <c r="N388">
        <v>12.815</v>
      </c>
      <c r="O388">
        <v>2.0779220779220795</v>
      </c>
      <c r="P388">
        <v>3.8851969565636133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-0.53751724839809878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17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3.8851969604736132</v>
      </c>
      <c r="AH388" t="str">
        <f t="shared" si="134"/>
        <v xml:space="preserve"> </v>
      </c>
      <c r="AI388">
        <f t="shared" si="142"/>
        <v>42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53.751724839809881</v>
      </c>
      <c r="AR388" t="e">
        <v>#VALUE!</v>
      </c>
      <c r="AS388">
        <v>7.8686314167389027</v>
      </c>
      <c r="AT388">
        <v>-53.751724839809881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6</v>
      </c>
      <c r="E389">
        <v>10</v>
      </c>
      <c r="F389">
        <v>17</v>
      </c>
      <c r="G389">
        <v>201.5</v>
      </c>
      <c r="H389">
        <v>217.45</v>
      </c>
      <c r="I389">
        <v>37917.036793049992</v>
      </c>
      <c r="J389">
        <v>29.309880037740932</v>
      </c>
      <c r="K389">
        <v>28.335939536095907</v>
      </c>
      <c r="L389">
        <v>21.671713853904283</v>
      </c>
      <c r="M389">
        <v>21.251501543781647</v>
      </c>
      <c r="N389">
        <v>7.4190000000000005</v>
      </c>
      <c r="O389">
        <v>4.1027890821745414</v>
      </c>
      <c r="P389">
        <v>3.7470682915612783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3.7470682954812782</v>
      </c>
      <c r="AH389" t="str">
        <f t="shared" si="134"/>
        <v xml:space="preserve"> </v>
      </c>
      <c r="AI389">
        <f t="shared" si="142"/>
        <v>53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-67.303619871355309</v>
      </c>
      <c r="AR389">
        <v>-85.287927015049121</v>
      </c>
      <c r="AS389">
        <v>-7.3350195447229201</v>
      </c>
      <c r="AT389">
        <v>67.303619871355309</v>
      </c>
      <c r="AU389">
        <v>85.287927015049121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11</v>
      </c>
      <c r="D390" s="2">
        <v>0</v>
      </c>
      <c r="E390">
        <v>9</v>
      </c>
      <c r="F390">
        <v>20</v>
      </c>
      <c r="G390">
        <v>116</v>
      </c>
      <c r="H390">
        <v>95.42</v>
      </c>
      <c r="I390">
        <v>43354.299137759997</v>
      </c>
      <c r="J390">
        <v>12.44554584583279</v>
      </c>
      <c r="K390">
        <v>8.6080288678394226</v>
      </c>
      <c r="L390">
        <v>7.6181543160460476</v>
      </c>
      <c r="M390">
        <v>6.122560868372644</v>
      </c>
      <c r="N390">
        <v>7.6669999999999998</v>
      </c>
      <c r="O390">
        <v>-67.307692307692307</v>
      </c>
      <c r="P390">
        <v>3.5977782435548105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0.21567805884511204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-0.34866617821893109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56</v>
      </c>
      <c r="AC390">
        <f t="shared" si="139"/>
        <v>35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3.5977782474848103</v>
      </c>
      <c r="AH390" t="str">
        <f t="shared" si="134"/>
        <v xml:space="preserve"> </v>
      </c>
      <c r="AI390">
        <f t="shared" si="142"/>
        <v>62</v>
      </c>
      <c r="AJ390" t="str">
        <f t="shared" si="143"/>
        <v xml:space="preserve"> </v>
      </c>
      <c r="AK390" t="str">
        <f t="shared" si="135"/>
        <v xml:space="preserve"> </v>
      </c>
      <c r="AL390">
        <f t="shared" si="136"/>
        <v>-67.307692303762309</v>
      </c>
      <c r="AM390" t="str">
        <f t="shared" si="144"/>
        <v xml:space="preserve"> </v>
      </c>
      <c r="AN390">
        <f t="shared" si="145"/>
        <v>9</v>
      </c>
      <c r="AO390" t="s">
        <v>244</v>
      </c>
      <c r="AP390" t="s">
        <v>1079</v>
      </c>
      <c r="AQ390">
        <v>28.959624925055838</v>
      </c>
      <c r="AR390">
        <v>34.866617821893108</v>
      </c>
      <c r="AS390">
        <v>21.567805491511205</v>
      </c>
      <c r="AT390">
        <v>-28.959624925055838</v>
      </c>
      <c r="AU390">
        <v>-34.866617821893108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14</v>
      </c>
      <c r="D391" s="2">
        <v>0</v>
      </c>
      <c r="E391">
        <v>6</v>
      </c>
      <c r="F391">
        <v>20</v>
      </c>
      <c r="G391">
        <v>145.5</v>
      </c>
      <c r="H391">
        <v>132.19999999999999</v>
      </c>
      <c r="I391">
        <v>9934.3552698000003</v>
      </c>
      <c r="J391">
        <v>13.921651221566973</v>
      </c>
      <c r="K391">
        <v>12.671331352439374</v>
      </c>
      <c r="L391">
        <v>9.5494086072784778</v>
      </c>
      <c r="M391">
        <v>8.8137930195374512</v>
      </c>
      <c r="N391">
        <v>10.433</v>
      </c>
      <c r="O391">
        <v>3.644067796610182</v>
      </c>
      <c r="P391">
        <v>0.11422087745839637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 t="str">
        <f t="shared" si="131"/>
        <v xml:space="preserve"> 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20.533873186942266</v>
      </c>
      <c r="AR391">
        <v>18.354859380743861</v>
      </c>
      <c r="AS391">
        <v>10.060514372163398</v>
      </c>
      <c r="AT391">
        <v>-20.533873186942266</v>
      </c>
      <c r="AU391">
        <v>-18.354859380743861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3</v>
      </c>
      <c r="F392">
        <v>13</v>
      </c>
      <c r="G392">
        <v>45</v>
      </c>
      <c r="H392">
        <v>40.01</v>
      </c>
      <c r="I392">
        <v>5704.4043046399993</v>
      </c>
      <c r="J392">
        <v>11.84428656009473</v>
      </c>
      <c r="K392">
        <v>11.337489373760272</v>
      </c>
      <c r="L392">
        <v>7.6980027827733295</v>
      </c>
      <c r="M392">
        <v>6.9557737603305787</v>
      </c>
      <c r="N392">
        <v>3.3780000000000001</v>
      </c>
      <c r="O392">
        <v>100.49999999999999</v>
      </c>
      <c r="P392">
        <v>0.3999000249937516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76.923076927026926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-0.32391670871873579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-0.3418393268794544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32.391670871873579</v>
      </c>
      <c r="AR392">
        <v>34.183932687945443</v>
      </c>
      <c r="AS392">
        <v>12.471882029492631</v>
      </c>
      <c r="AT392">
        <v>-32.391670871873579</v>
      </c>
      <c r="AU392">
        <v>-34.183932687945443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38</v>
      </c>
      <c r="D393" s="2">
        <v>0</v>
      </c>
      <c r="E393">
        <v>5</v>
      </c>
      <c r="F393">
        <v>43</v>
      </c>
      <c r="G393">
        <v>197</v>
      </c>
      <c r="H393">
        <v>175.06</v>
      </c>
      <c r="I393">
        <v>29495.206076080001</v>
      </c>
      <c r="J393">
        <v>22.82696570608945</v>
      </c>
      <c r="K393">
        <v>18.043702329416615</v>
      </c>
      <c r="L393">
        <v>8.3002617294711314</v>
      </c>
      <c r="M393">
        <v>7.0829590416399322</v>
      </c>
      <c r="N393">
        <v>7.6690000000000005</v>
      </c>
      <c r="O393">
        <v>-8.554216867469874</v>
      </c>
      <c r="P393">
        <v>0.26905061121901064</v>
      </c>
      <c r="Q393" s="36">
        <f t="shared" si="146"/>
        <v>88.372093027215811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 t="str">
        <f t="shared" si="153"/>
        <v/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-30.298520102793525</v>
      </c>
      <c r="AR393">
        <v>29.034763936817853</v>
      </c>
      <c r="AS393">
        <v>12.532845881412079</v>
      </c>
      <c r="AT393">
        <v>30.298520102793525</v>
      </c>
      <c r="AU393">
        <v>-29.034763936817853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34</v>
      </c>
      <c r="D394" s="2">
        <v>1</v>
      </c>
      <c r="E394">
        <v>13</v>
      </c>
      <c r="F394">
        <v>48</v>
      </c>
      <c r="G394">
        <v>105</v>
      </c>
      <c r="H394">
        <v>107.36</v>
      </c>
      <c r="I394">
        <v>125846.60687632</v>
      </c>
      <c r="J394">
        <v>37.22607489597781</v>
      </c>
      <c r="K394">
        <v>30.859442368496694</v>
      </c>
      <c r="L394">
        <v>25.312313359017519</v>
      </c>
      <c r="M394">
        <v>21.245783117870506</v>
      </c>
      <c r="N394">
        <v>2.8839999999999999</v>
      </c>
      <c r="O394">
        <v>18.947368421052648</v>
      </c>
      <c r="P394">
        <v>0</v>
      </c>
      <c r="Q394" s="36">
        <f t="shared" si="146"/>
        <v>70.83333333730333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-112.49002301202542</v>
      </c>
      <c r="AR394">
        <v>-116.41417480245795</v>
      </c>
      <c r="AS394">
        <v>-2.1982116244411376</v>
      </c>
      <c r="AT394">
        <v>112.49002301202542</v>
      </c>
      <c r="AU394">
        <v>116.41417480245795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17</v>
      </c>
      <c r="D395" s="2">
        <v>0</v>
      </c>
      <c r="E395">
        <v>11</v>
      </c>
      <c r="F395">
        <v>28</v>
      </c>
      <c r="G395">
        <v>84</v>
      </c>
      <c r="H395">
        <v>79.89</v>
      </c>
      <c r="I395">
        <v>96691.321813770002</v>
      </c>
      <c r="J395">
        <v>19.494875549048317</v>
      </c>
      <c r="K395">
        <v>15.791658430519865</v>
      </c>
      <c r="L395">
        <v>16.056612812499999</v>
      </c>
      <c r="M395">
        <v>14.412667882187938</v>
      </c>
      <c r="N395">
        <v>4.0979999999999999</v>
      </c>
      <c r="O395">
        <v>-9.1250000000000089</v>
      </c>
      <c r="P395">
        <v>3.1643509826010767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3.1643509865810766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-11.278628370283329</v>
      </c>
      <c r="AR395">
        <v>-37.280167270915769</v>
      </c>
      <c r="AS395">
        <v>5.1445737889598275</v>
      </c>
      <c r="AT395">
        <v>11.278628370283329</v>
      </c>
      <c r="AU395">
        <v>37.280167270915769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11</v>
      </c>
      <c r="D396" s="2">
        <v>1</v>
      </c>
      <c r="E396">
        <v>13</v>
      </c>
      <c r="F396">
        <v>25</v>
      </c>
      <c r="G396">
        <v>70</v>
      </c>
      <c r="H396">
        <v>76.680000000000007</v>
      </c>
      <c r="I396">
        <v>9415.4271642000022</v>
      </c>
      <c r="J396">
        <v>13.678201926507315</v>
      </c>
      <c r="K396">
        <v>13.610223642172524</v>
      </c>
      <c r="L396">
        <v>9.2597362766165272</v>
      </c>
      <c r="M396">
        <v>9.2814940278049747</v>
      </c>
      <c r="N396">
        <v>5.6059999999999999</v>
      </c>
      <c r="O396">
        <v>-1.4018691588785164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21.923505224540662</v>
      </c>
      <c r="AR396">
        <v>20.831487949383863</v>
      </c>
      <c r="AS396">
        <v>-8.7115284298382996</v>
      </c>
      <c r="AT396">
        <v>-21.923505224540662</v>
      </c>
      <c r="AU396">
        <v>-20.831487949383863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18</v>
      </c>
      <c r="D397" s="2">
        <v>0</v>
      </c>
      <c r="E397">
        <v>5</v>
      </c>
      <c r="F397">
        <v>23</v>
      </c>
      <c r="G397">
        <v>146</v>
      </c>
      <c r="H397">
        <v>120.99</v>
      </c>
      <c r="I397">
        <v>25309.486492019998</v>
      </c>
      <c r="J397">
        <v>12.103841536614645</v>
      </c>
      <c r="K397">
        <v>10.857937718747195</v>
      </c>
      <c r="L397">
        <v>10.335476096759663</v>
      </c>
      <c r="M397">
        <v>9.5394444228614752</v>
      </c>
      <c r="N397">
        <v>9.9960000000000004</v>
      </c>
      <c r="O397">
        <v>1.743119266055037</v>
      </c>
      <c r="P397">
        <v>2.309281758823043</v>
      </c>
      <c r="Q397" s="36">
        <f t="shared" si="146"/>
        <v>78.260869569217391</v>
      </c>
      <c r="R397" t="str">
        <f t="shared" si="147"/>
        <v xml:space="preserve"> </v>
      </c>
      <c r="S397" s="37">
        <f t="shared" si="148"/>
        <v>0.20671130245441771</v>
      </c>
      <c r="T397" s="37" t="str">
        <f t="shared" si="149"/>
        <v/>
      </c>
      <c r="U397" s="37" t="str">
        <f t="shared" si="150"/>
        <v/>
      </c>
      <c r="V397" s="37">
        <f t="shared" si="151"/>
        <v>-0.30910106052382991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2.3092817628230429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30.910106052382989</v>
      </c>
      <c r="AR397">
        <v>11.634171916810166</v>
      </c>
      <c r="AS397">
        <v>20.671129845441772</v>
      </c>
      <c r="AT397">
        <v>-30.910106052382989</v>
      </c>
      <c r="AU397">
        <v>-11.634171916810166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2</v>
      </c>
      <c r="D398" s="2">
        <v>0</v>
      </c>
      <c r="E398">
        <v>9</v>
      </c>
      <c r="F398">
        <v>11</v>
      </c>
      <c r="G398">
        <v>238</v>
      </c>
      <c r="H398">
        <v>229.04</v>
      </c>
      <c r="I398">
        <v>9355.5893216799996</v>
      </c>
      <c r="J398">
        <v>9.7215619694397279</v>
      </c>
      <c r="K398">
        <v>9.3007390562819783</v>
      </c>
      <c r="L398" t="s">
        <v>1019</v>
      </c>
      <c r="M398" t="s">
        <v>1019</v>
      </c>
      <c r="N398">
        <v>23.56</v>
      </c>
      <c r="O398">
        <v>10.50561797752809</v>
      </c>
      <c r="P398">
        <v>2.4506636395389454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-0.44508387403951721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2.4506636435489453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44.508387403951723</v>
      </c>
      <c r="AR398" t="e">
        <v>#VALUE!</v>
      </c>
      <c r="AS398">
        <v>3.9119804400977953</v>
      </c>
      <c r="AT398">
        <v>-44.508387403951723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14</v>
      </c>
      <c r="D399" s="2">
        <v>0</v>
      </c>
      <c r="E399">
        <v>5</v>
      </c>
      <c r="F399">
        <v>19</v>
      </c>
      <c r="G399">
        <v>72</v>
      </c>
      <c r="H399">
        <v>66.38</v>
      </c>
      <c r="I399">
        <v>11130.800128819999</v>
      </c>
      <c r="J399" t="s">
        <v>1019</v>
      </c>
      <c r="K399" t="s">
        <v>1019</v>
      </c>
      <c r="L399">
        <v>19.185946015756166</v>
      </c>
      <c r="M399">
        <v>18.630145472786555</v>
      </c>
      <c r="N399">
        <v>1.49</v>
      </c>
      <c r="O399">
        <v>-26.548360559407673</v>
      </c>
      <c r="P399">
        <v>3.4859897559505879</v>
      </c>
      <c r="Q399" s="36">
        <f t="shared" si="146"/>
        <v>73.68421053033579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3.4859897599705878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 t="e">
        <v>#VALUE!</v>
      </c>
      <c r="AR399">
        <v>-64.035211476440807</v>
      </c>
      <c r="AS399">
        <v>8.4664055438385066</v>
      </c>
      <c r="AT399" t="e">
        <v>#VALUE!</v>
      </c>
      <c r="AU399">
        <v>64.035211476440807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9</v>
      </c>
      <c r="D400" s="2">
        <v>1</v>
      </c>
      <c r="E400">
        <v>14</v>
      </c>
      <c r="F400">
        <v>24</v>
      </c>
      <c r="G400">
        <v>422.5</v>
      </c>
      <c r="H400">
        <v>333.34</v>
      </c>
      <c r="I400">
        <v>36426.458181260001</v>
      </c>
      <c r="J400">
        <v>14.301527372575938</v>
      </c>
      <c r="K400">
        <v>12.985080440964511</v>
      </c>
      <c r="L400">
        <v>10.108018744956862</v>
      </c>
      <c r="M400">
        <v>8.8438302378624964</v>
      </c>
      <c r="N400">
        <v>23.308</v>
      </c>
      <c r="O400">
        <v>21.284796573875798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0.26747465453699004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18.365503508023028</v>
      </c>
      <c r="AR400">
        <v>13.578877420213676</v>
      </c>
      <c r="AS400">
        <v>26.747465050699006</v>
      </c>
      <c r="AT400">
        <v>-18.365503508023028</v>
      </c>
      <c r="AU400">
        <v>-13.578877420213676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1</v>
      </c>
      <c r="E401">
        <v>16</v>
      </c>
      <c r="F401">
        <v>29</v>
      </c>
      <c r="G401">
        <v>17</v>
      </c>
      <c r="H401">
        <v>15.25</v>
      </c>
      <c r="I401">
        <v>15520.4628065</v>
      </c>
      <c r="J401">
        <v>9.645793801391525</v>
      </c>
      <c r="K401">
        <v>9.002361275088548</v>
      </c>
      <c r="L401" t="s">
        <v>1019</v>
      </c>
      <c r="M401" t="s">
        <v>1019</v>
      </c>
      <c r="N401">
        <v>1.581</v>
      </c>
      <c r="O401">
        <v>15.882352941176467</v>
      </c>
      <c r="P401">
        <v>3.9606557377049181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-0.44940879409008139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3.960655741744918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44.94087940900814</v>
      </c>
      <c r="AR401" t="e">
        <v>#VALUE!</v>
      </c>
      <c r="AS401">
        <v>11.475409836065564</v>
      </c>
      <c r="AT401">
        <v>-44.94087940900814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3</v>
      </c>
      <c r="D402" s="2">
        <v>5</v>
      </c>
      <c r="E402">
        <v>6</v>
      </c>
      <c r="F402">
        <v>14</v>
      </c>
      <c r="G402">
        <v>68.5</v>
      </c>
      <c r="H402">
        <v>68.150000000000006</v>
      </c>
      <c r="I402">
        <v>8115.1990935000013</v>
      </c>
      <c r="J402">
        <v>17.007736461192916</v>
      </c>
      <c r="K402">
        <v>15.87098276665114</v>
      </c>
      <c r="L402">
        <v>11.187348282569388</v>
      </c>
      <c r="M402">
        <v>10.611872856955276</v>
      </c>
      <c r="N402">
        <v>4.0069999999999997</v>
      </c>
      <c r="O402">
        <v>18.875000000000004</v>
      </c>
      <c r="P402">
        <v>1.7798972853998534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2.9182012307231497</v>
      </c>
      <c r="AR402">
        <v>4.3508701689870861</v>
      </c>
      <c r="AS402">
        <v>0.51357300073366918</v>
      </c>
      <c r="AT402">
        <v>-2.9182012307231497</v>
      </c>
      <c r="AU402">
        <v>-4.3508701689870861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7</v>
      </c>
      <c r="D403" s="2">
        <v>0</v>
      </c>
      <c r="E403">
        <v>18</v>
      </c>
      <c r="F403">
        <v>25</v>
      </c>
      <c r="G403">
        <v>190</v>
      </c>
      <c r="H403">
        <v>181.94</v>
      </c>
      <c r="I403">
        <v>32159.79954792</v>
      </c>
      <c r="J403" t="s">
        <v>1019</v>
      </c>
      <c r="K403" t="s">
        <v>1019</v>
      </c>
      <c r="L403">
        <v>33.274948569073644</v>
      </c>
      <c r="M403">
        <v>28.696995319428243</v>
      </c>
      <c r="N403">
        <v>3.972</v>
      </c>
      <c r="O403">
        <v>19.722222222222225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-184.49278554798241</v>
      </c>
      <c r="AS403">
        <v>4.4300318786413051</v>
      </c>
      <c r="AT403" t="e">
        <v>#VALUE!</v>
      </c>
      <c r="AU403">
        <v>184.49278554798241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6</v>
      </c>
      <c r="D404" s="2">
        <v>0</v>
      </c>
      <c r="E404">
        <v>4</v>
      </c>
      <c r="F404">
        <v>10</v>
      </c>
      <c r="G404">
        <v>95</v>
      </c>
      <c r="H404">
        <v>89.19</v>
      </c>
      <c r="I404">
        <v>12579.177882149999</v>
      </c>
      <c r="J404">
        <v>12.493346407059812</v>
      </c>
      <c r="K404">
        <v>11.312785388127853</v>
      </c>
      <c r="L404">
        <v>6.599871972318339</v>
      </c>
      <c r="M404">
        <v>6.2707824657534248</v>
      </c>
      <c r="N404">
        <v>7.1390000000000002</v>
      </c>
      <c r="O404">
        <v>0.61349693251535165</v>
      </c>
      <c r="P404">
        <v>1.4609261127929138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-0.43572686287786122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28.686774714994733</v>
      </c>
      <c r="AR404">
        <v>43.572686287786119</v>
      </c>
      <c r="AS404">
        <v>6.5141832043951187</v>
      </c>
      <c r="AT404">
        <v>-28.686774714994733</v>
      </c>
      <c r="AU404">
        <v>-43.572686287786119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9</v>
      </c>
      <c r="D405" s="2">
        <v>2</v>
      </c>
      <c r="E405">
        <v>9</v>
      </c>
      <c r="F405">
        <v>20</v>
      </c>
      <c r="G405">
        <v>135</v>
      </c>
      <c r="H405">
        <v>131.1</v>
      </c>
      <c r="I405">
        <v>10307.337907199999</v>
      </c>
      <c r="J405">
        <v>18.64599630209074</v>
      </c>
      <c r="K405">
        <v>17.245461720599842</v>
      </c>
      <c r="L405">
        <v>9.3742849900031491</v>
      </c>
      <c r="M405">
        <v>8.745762744191147</v>
      </c>
      <c r="N405">
        <v>7.0310000000000006</v>
      </c>
      <c r="O405">
        <v>-0.55555555555555602</v>
      </c>
      <c r="P405">
        <v>1.8276125095347064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-6.4331438214963788</v>
      </c>
      <c r="AR405">
        <v>19.852124074946943</v>
      </c>
      <c r="AS405">
        <v>2.9748283752860427</v>
      </c>
      <c r="AT405">
        <v>6.4331438214963788</v>
      </c>
      <c r="AU405">
        <v>-19.852124074946943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1</v>
      </c>
      <c r="E406">
        <v>5</v>
      </c>
      <c r="F406">
        <v>12</v>
      </c>
      <c r="G406">
        <v>119</v>
      </c>
      <c r="H406">
        <v>99.22</v>
      </c>
      <c r="I406">
        <v>14218.226892979999</v>
      </c>
      <c r="J406">
        <v>28.243666382009678</v>
      </c>
      <c r="K406">
        <v>25.578757411704046</v>
      </c>
      <c r="L406">
        <v>19.619890759542475</v>
      </c>
      <c r="M406">
        <v>17.282069423800344</v>
      </c>
      <c r="N406">
        <v>3.5129999999999999</v>
      </c>
      <c r="O406">
        <v>-8.2608695652173978</v>
      </c>
      <c r="P406">
        <v>1.5117919774239066</v>
      </c>
      <c r="Q406" s="36" t="str">
        <f t="shared" si="146"/>
        <v xml:space="preserve"> </v>
      </c>
      <c r="R406" t="str">
        <f t="shared" si="147"/>
        <v xml:space="preserve"> </v>
      </c>
      <c r="S406" s="37">
        <f t="shared" si="148"/>
        <v>0.19935497284629922</v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-61.217569572602251</v>
      </c>
      <c r="AR406">
        <v>-67.745334383990922</v>
      </c>
      <c r="AS406">
        <v>19.935496875629923</v>
      </c>
      <c r="AT406">
        <v>61.217569572602251</v>
      </c>
      <c r="AU406">
        <v>67.745334383990922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6</v>
      </c>
      <c r="D407" s="2">
        <v>6</v>
      </c>
      <c r="E407">
        <v>15</v>
      </c>
      <c r="F407">
        <v>27</v>
      </c>
      <c r="G407">
        <v>172.5</v>
      </c>
      <c r="H407">
        <v>189.92</v>
      </c>
      <c r="I407">
        <v>22703.790022719997</v>
      </c>
      <c r="J407">
        <v>21.076462101875482</v>
      </c>
      <c r="K407">
        <v>19.555189456342667</v>
      </c>
      <c r="L407">
        <v>15.096134343418978</v>
      </c>
      <c r="M407">
        <v>14.152560350590509</v>
      </c>
      <c r="N407">
        <v>9.011000000000001</v>
      </c>
      <c r="O407">
        <v>10.000000000000016</v>
      </c>
      <c r="P407">
        <v>2.0266427969671446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2.0266428010671445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-20.306476832546693</v>
      </c>
      <c r="AR407">
        <v>-29.068307993041941</v>
      </c>
      <c r="AS407">
        <v>-9.172283066554332</v>
      </c>
      <c r="AT407">
        <v>20.306476832546693</v>
      </c>
      <c r="AU407">
        <v>29.068307993041941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2</v>
      </c>
      <c r="F408">
        <v>5</v>
      </c>
      <c r="G408">
        <v>41.5</v>
      </c>
      <c r="H408">
        <v>43.3</v>
      </c>
      <c r="I408">
        <v>14182.0861081</v>
      </c>
      <c r="J408" t="s">
        <v>1019</v>
      </c>
      <c r="K408" t="s">
        <v>1019</v>
      </c>
      <c r="L408">
        <v>33.491907142857144</v>
      </c>
      <c r="M408">
        <v>30.496695934959352</v>
      </c>
      <c r="N408">
        <v>0.78400000000000003</v>
      </c>
      <c r="O408">
        <v>1.2496456262402964</v>
      </c>
      <c r="P408">
        <v>1.8129330254041571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-186.34772903124755</v>
      </c>
      <c r="AS408">
        <v>-4.1570438799076186</v>
      </c>
      <c r="AT408" t="e">
        <v>#VALUE!</v>
      </c>
      <c r="AU408">
        <v>186.34772903124755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9</v>
      </c>
      <c r="D409" s="2">
        <v>1</v>
      </c>
      <c r="E409">
        <v>5</v>
      </c>
      <c r="F409">
        <v>15</v>
      </c>
      <c r="G409">
        <v>332.5</v>
      </c>
      <c r="H409">
        <v>349.72</v>
      </c>
      <c r="I409">
        <v>36233.713521040001</v>
      </c>
      <c r="J409">
        <v>28.349546044098574</v>
      </c>
      <c r="K409">
        <v>27.377485517457334</v>
      </c>
      <c r="L409">
        <v>21.589702163677725</v>
      </c>
      <c r="M409">
        <v>20.709943164518421</v>
      </c>
      <c r="N409">
        <v>12.336</v>
      </c>
      <c r="O409">
        <v>6.5134099616858387</v>
      </c>
      <c r="P409">
        <v>0.52241793434747796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-61.821940887511026</v>
      </c>
      <c r="AR409">
        <v>-84.586746841874131</v>
      </c>
      <c r="AS409">
        <v>-4.9239391513210666</v>
      </c>
      <c r="AT409">
        <v>61.821940887511026</v>
      </c>
      <c r="AU409">
        <v>84.586746841874131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9</v>
      </c>
      <c r="F410">
        <v>26</v>
      </c>
      <c r="G410">
        <v>100</v>
      </c>
      <c r="H410">
        <v>100</v>
      </c>
      <c r="I410">
        <v>36744.124499999998</v>
      </c>
      <c r="J410">
        <v>23.877745940783193</v>
      </c>
      <c r="K410">
        <v>22.133687472332891</v>
      </c>
      <c r="L410">
        <v>15.012069916056424</v>
      </c>
      <c r="M410">
        <v>14.152236491240329</v>
      </c>
      <c r="N410">
        <v>4.5179999999999998</v>
      </c>
      <c r="O410">
        <v>0.90090090090090158</v>
      </c>
      <c r="P410">
        <v>0.9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-36.296474946933685</v>
      </c>
      <c r="AR410">
        <v>-28.349577412400361</v>
      </c>
      <c r="AS410">
        <v>0</v>
      </c>
      <c r="AT410">
        <v>36.296474946933685</v>
      </c>
      <c r="AU410">
        <v>28.349577412400361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3</v>
      </c>
      <c r="D411" s="2">
        <v>1</v>
      </c>
      <c r="E411">
        <v>9</v>
      </c>
      <c r="F411">
        <v>13</v>
      </c>
      <c r="G411">
        <v>82</v>
      </c>
      <c r="H411">
        <v>79.040000000000006</v>
      </c>
      <c r="I411">
        <v>25425.417896320003</v>
      </c>
      <c r="J411">
        <v>24.312519224853894</v>
      </c>
      <c r="K411">
        <v>22.065884980457845</v>
      </c>
      <c r="L411">
        <v>11.378060603400098</v>
      </c>
      <c r="M411">
        <v>10.812415845930504</v>
      </c>
      <c r="N411">
        <v>3.2509999999999999</v>
      </c>
      <c r="O411">
        <v>-3.108108108108111</v>
      </c>
      <c r="P411">
        <v>1.9104251012145748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-38.77820275184871</v>
      </c>
      <c r="AR411">
        <v>2.7203258188186363</v>
      </c>
      <c r="AS411">
        <v>3.7449392712550544</v>
      </c>
      <c r="AT411">
        <v>38.77820275184871</v>
      </c>
      <c r="AU411">
        <v>-2.7203258188186363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15</v>
      </c>
      <c r="D412" s="2">
        <v>0</v>
      </c>
      <c r="E412">
        <v>6</v>
      </c>
      <c r="F412">
        <v>21</v>
      </c>
      <c r="G412">
        <v>206</v>
      </c>
      <c r="H412">
        <v>182.49</v>
      </c>
      <c r="I412">
        <v>51137.745080729997</v>
      </c>
      <c r="J412">
        <v>15.740037950664139</v>
      </c>
      <c r="K412">
        <v>13.912479987802088</v>
      </c>
      <c r="L412">
        <v>10.258300550914969</v>
      </c>
      <c r="M412">
        <v>9.5491510843841549</v>
      </c>
      <c r="N412">
        <v>11.593999999999999</v>
      </c>
      <c r="O412">
        <v>12.363636363636353</v>
      </c>
      <c r="P412">
        <v>2.0302482327798783</v>
      </c>
      <c r="Q412" s="36">
        <f t="shared" si="146"/>
        <v>71.428571432721427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2.0302482369298782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10.154346497912615</v>
      </c>
      <c r="AR412">
        <v>12.29400422182383</v>
      </c>
      <c r="AS412">
        <v>12.882897693024265</v>
      </c>
      <c r="AT412">
        <v>-10.154346497912615</v>
      </c>
      <c r="AU412">
        <v>-12.29400422182383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12</v>
      </c>
      <c r="D413" s="2">
        <v>1</v>
      </c>
      <c r="E413">
        <v>5</v>
      </c>
      <c r="F413">
        <v>18</v>
      </c>
      <c r="G413">
        <v>200</v>
      </c>
      <c r="H413">
        <v>198.18</v>
      </c>
      <c r="I413">
        <v>22408.96885488</v>
      </c>
      <c r="J413" t="s">
        <v>1019</v>
      </c>
      <c r="K413" t="s">
        <v>1019</v>
      </c>
      <c r="L413">
        <v>23.19279558787732</v>
      </c>
      <c r="M413">
        <v>21.575609249538562</v>
      </c>
      <c r="N413">
        <v>1.0249999999999999</v>
      </c>
      <c r="O413">
        <v>-38.812620112550313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-98.292809010459266</v>
      </c>
      <c r="AS413">
        <v>0.91835704914724481</v>
      </c>
      <c r="AT413" t="e">
        <v>#VALUE!</v>
      </c>
      <c r="AU413">
        <v>98.292809010459266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15</v>
      </c>
      <c r="D414" s="2">
        <v>1</v>
      </c>
      <c r="E414">
        <v>16</v>
      </c>
      <c r="F414">
        <v>32</v>
      </c>
      <c r="G414">
        <v>70</v>
      </c>
      <c r="H414">
        <v>76.06</v>
      </c>
      <c r="I414">
        <v>94588.216</v>
      </c>
      <c r="J414">
        <v>27.932427469702535</v>
      </c>
      <c r="K414">
        <v>25.036208031599735</v>
      </c>
      <c r="L414">
        <v>17.463932573338877</v>
      </c>
      <c r="M414">
        <v>15.898259605469352</v>
      </c>
      <c r="N414">
        <v>2.7229999999999999</v>
      </c>
      <c r="O414">
        <v>6.0377358490566087</v>
      </c>
      <c r="P414">
        <v>1.9602945043386801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-59.440987866817082</v>
      </c>
      <c r="AR414">
        <v>-49.312411831314165</v>
      </c>
      <c r="AS414">
        <v>-7.967394162503294</v>
      </c>
      <c r="AT414">
        <v>59.440987866817082</v>
      </c>
      <c r="AU414">
        <v>49.312411831314165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 t="s">
        <v>140</v>
      </c>
      <c r="H415" t="s">
        <v>140</v>
      </c>
      <c r="I415" t="s">
        <v>140</v>
      </c>
      <c r="J415" t="s">
        <v>1019</v>
      </c>
      <c r="K415" t="s">
        <v>1019</v>
      </c>
      <c r="L415" t="s">
        <v>1019</v>
      </c>
      <c r="M415" t="s">
        <v>1019</v>
      </c>
      <c r="N415">
        <v>2.5270000000000001</v>
      </c>
      <c r="O415">
        <v>-2.5423728813559157</v>
      </c>
      <c r="P415" t="s">
        <v>145</v>
      </c>
      <c r="Q415" s="36">
        <f t="shared" si="146"/>
        <v>100.00000000418</v>
      </c>
      <c r="R415" t="str">
        <f t="shared" si="147"/>
        <v xml:space="preserve"> </v>
      </c>
      <c r="S415" s="37" t="str">
        <f t="shared" si="148"/>
        <v xml:space="preserve"> </v>
      </c>
      <c r="T415" s="37" t="str">
        <f t="shared" si="149"/>
        <v xml:space="preserve"> </v>
      </c>
      <c r="U415" s="37" t="str">
        <f t="shared" si="150"/>
        <v xml:space="preserve"> </v>
      </c>
      <c r="V415" s="37" t="str">
        <f t="shared" si="151"/>
        <v xml:space="preserve"> </v>
      </c>
      <c r="W415" s="37" t="str">
        <f t="shared" si="152"/>
        <v xml:space="preserve"> </v>
      </c>
      <c r="X415" s="37" t="str">
        <f t="shared" si="153"/>
        <v xml:space="preserve"> 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 t="e">
        <v>#VALUE!</v>
      </c>
      <c r="AR415" t="e">
        <v>#VALUE!</v>
      </c>
      <c r="AS415" t="s">
        <v>145</v>
      </c>
      <c r="AT415" t="e">
        <v>#VALUE!</v>
      </c>
      <c r="AU415" t="e">
        <v>#VALUE!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1</v>
      </c>
      <c r="E416">
        <v>5</v>
      </c>
      <c r="F416">
        <v>20</v>
      </c>
      <c r="G416">
        <v>50</v>
      </c>
      <c r="H416">
        <v>45.55</v>
      </c>
      <c r="I416">
        <v>60773.769601849992</v>
      </c>
      <c r="J416">
        <v>16.396688264938803</v>
      </c>
      <c r="K416">
        <v>15.158069883527453</v>
      </c>
      <c r="L416">
        <v>7.9976166456494333</v>
      </c>
      <c r="M416">
        <v>7.5940420800547388</v>
      </c>
      <c r="N416">
        <v>2.778</v>
      </c>
      <c r="O416">
        <v>13.415016752203288</v>
      </c>
      <c r="P416">
        <v>1.4928649835345775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-0.3162230641641347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6.406123222131443</v>
      </c>
      <c r="AR416">
        <v>31.622306416413469</v>
      </c>
      <c r="AS416">
        <v>9.7694840834248176</v>
      </c>
      <c r="AT416">
        <v>-6.406123222131443</v>
      </c>
      <c r="AU416">
        <v>-31.622306416413469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9</v>
      </c>
      <c r="D417" s="2">
        <v>0</v>
      </c>
      <c r="E417">
        <v>9</v>
      </c>
      <c r="F417">
        <v>18</v>
      </c>
      <c r="G417">
        <v>48</v>
      </c>
      <c r="H417">
        <v>45.71</v>
      </c>
      <c r="I417">
        <v>7119.5195910300008</v>
      </c>
      <c r="J417">
        <v>16.646030589949017</v>
      </c>
      <c r="K417">
        <v>14.88440247476392</v>
      </c>
      <c r="L417">
        <v>11.023265003177112</v>
      </c>
      <c r="M417">
        <v>10.471851247651397</v>
      </c>
      <c r="N417">
        <v>2.746</v>
      </c>
      <c r="O417">
        <v>11.568627450980403</v>
      </c>
      <c r="P417">
        <v>1.4504484795449573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4.9828532016593989</v>
      </c>
      <c r="AR417">
        <v>5.7537426368214124</v>
      </c>
      <c r="AS417">
        <v>5.0098446729380797</v>
      </c>
      <c r="AT417">
        <v>-4.9828532016593989</v>
      </c>
      <c r="AU417">
        <v>-5.7537426368214124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18</v>
      </c>
      <c r="D418" s="2">
        <v>1</v>
      </c>
      <c r="E418">
        <v>11</v>
      </c>
      <c r="F418">
        <v>30</v>
      </c>
      <c r="G418">
        <v>475</v>
      </c>
      <c r="H418">
        <v>452.43</v>
      </c>
      <c r="I418">
        <v>41931.48883473</v>
      </c>
      <c r="J418">
        <v>21.455399061032864</v>
      </c>
      <c r="K418">
        <v>18.863039399624768</v>
      </c>
      <c r="L418">
        <v>15.804176141150355</v>
      </c>
      <c r="M418">
        <v>14.487639223466063</v>
      </c>
      <c r="N418">
        <v>21.087</v>
      </c>
      <c r="O418">
        <v>2.9131652661064456</v>
      </c>
      <c r="P418">
        <v>0.96213778927126836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-22.469485513866449</v>
      </c>
      <c r="AR418">
        <v>-35.121894609497794</v>
      </c>
      <c r="AS418">
        <v>4.9886170236279614</v>
      </c>
      <c r="AT418">
        <v>22.469485513866449</v>
      </c>
      <c r="AU418">
        <v>35.121894609497794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18</v>
      </c>
      <c r="D419" s="2">
        <v>0</v>
      </c>
      <c r="E419">
        <v>3</v>
      </c>
      <c r="F419">
        <v>21</v>
      </c>
      <c r="G419">
        <v>280</v>
      </c>
      <c r="H419">
        <v>243.14</v>
      </c>
      <c r="I419">
        <v>12799.87261502</v>
      </c>
      <c r="J419">
        <v>11.946737421383647</v>
      </c>
      <c r="K419">
        <v>10.891905209873224</v>
      </c>
      <c r="L419" t="s">
        <v>1019</v>
      </c>
      <c r="M419" t="s">
        <v>1019</v>
      </c>
      <c r="N419">
        <v>20.352</v>
      </c>
      <c r="O419">
        <v>31.679020409422069</v>
      </c>
      <c r="P419">
        <v>9.4595706177510903E-3</v>
      </c>
      <c r="Q419" s="36">
        <f t="shared" si="146"/>
        <v>85.714285718505707</v>
      </c>
      <c r="R419" t="str">
        <f t="shared" si="147"/>
        <v xml:space="preserve"> </v>
      </c>
      <c r="S419" s="37">
        <f t="shared" si="148"/>
        <v>0.15159990551143707</v>
      </c>
      <c r="T419" s="37" t="str">
        <f t="shared" si="149"/>
        <v/>
      </c>
      <c r="U419" s="37" t="str">
        <f t="shared" si="150"/>
        <v/>
      </c>
      <c r="V419" s="37">
        <f t="shared" si="151"/>
        <v>-0.31806871482367272</v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31.806871482367271</v>
      </c>
      <c r="AR419" t="e">
        <v>#VALUE!</v>
      </c>
      <c r="AS419">
        <v>15.159990129143708</v>
      </c>
      <c r="AT419">
        <v>-31.806871482367271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2</v>
      </c>
      <c r="D420" s="2">
        <v>5</v>
      </c>
      <c r="E420">
        <v>12</v>
      </c>
      <c r="F420">
        <v>19</v>
      </c>
      <c r="G420">
        <v>108</v>
      </c>
      <c r="H420">
        <v>120.7</v>
      </c>
      <c r="I420">
        <v>13729.210516200001</v>
      </c>
      <c r="J420">
        <v>14.871858058156729</v>
      </c>
      <c r="K420">
        <v>14.484579383175326</v>
      </c>
      <c r="L420">
        <v>11.704050922541377</v>
      </c>
      <c r="M420">
        <v>11.670223742933652</v>
      </c>
      <c r="N420">
        <v>8.1159999999999997</v>
      </c>
      <c r="O420">
        <v>0.9844559585492294</v>
      </c>
      <c r="P420">
        <v>2.7539353769676889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2.7539353811976888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15.110000991516237</v>
      </c>
      <c r="AR420">
        <v>-6.681279273055285E-2</v>
      </c>
      <c r="AS420">
        <v>-10.521955260977634</v>
      </c>
      <c r="AT420">
        <v>-15.110000991516237</v>
      </c>
      <c r="AU420">
        <v>6.681279273055285E-2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14</v>
      </c>
      <c r="F421">
        <v>35</v>
      </c>
      <c r="G421">
        <v>54</v>
      </c>
      <c r="H421">
        <v>45.56</v>
      </c>
      <c r="I421">
        <v>63144.912339399998</v>
      </c>
      <c r="J421">
        <v>28.744479495268141</v>
      </c>
      <c r="K421">
        <v>20.008783487044358</v>
      </c>
      <c r="L421">
        <v>11.404031111458211</v>
      </c>
      <c r="M421">
        <v>9.7577378150837486</v>
      </c>
      <c r="N421">
        <v>1.585</v>
      </c>
      <c r="O421">
        <v>-17.90697674418605</v>
      </c>
      <c r="P421">
        <v>4.387620719929763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0.18525022373078123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4.3876207241697633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-64.076259086830703</v>
      </c>
      <c r="AR421">
        <v>2.4982842380717241</v>
      </c>
      <c r="AS421">
        <v>18.525021949078123</v>
      </c>
      <c r="AT421">
        <v>64.076259086830703</v>
      </c>
      <c r="AU421">
        <v>-2.4982842380717241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10</v>
      </c>
      <c r="D422" s="2">
        <v>2</v>
      </c>
      <c r="E422">
        <v>8</v>
      </c>
      <c r="F422">
        <v>20</v>
      </c>
      <c r="G422">
        <v>100</v>
      </c>
      <c r="H422">
        <v>87.05</v>
      </c>
      <c r="I422">
        <v>7429.5744768499999</v>
      </c>
      <c r="J422" t="s">
        <v>1019</v>
      </c>
      <c r="K422" t="s">
        <v>1019</v>
      </c>
      <c r="L422">
        <v>15.998153499870275</v>
      </c>
      <c r="M422">
        <v>15.896968750000001</v>
      </c>
      <c r="N422">
        <v>1.94</v>
      </c>
      <c r="O422">
        <v>-60.573820721631975</v>
      </c>
      <c r="P422">
        <v>3.9241815048822515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3.9241815091322514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>
        <f t="shared" si="160"/>
        <v>-60.573820717381977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-36.780354246209598</v>
      </c>
      <c r="AS422">
        <v>14.876507754164269</v>
      </c>
      <c r="AT422" t="e">
        <v>#VALUE!</v>
      </c>
      <c r="AU422">
        <v>36.780354246209598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5</v>
      </c>
      <c r="D423" s="2">
        <v>1</v>
      </c>
      <c r="E423">
        <v>5</v>
      </c>
      <c r="F423">
        <v>11</v>
      </c>
      <c r="G423">
        <v>175</v>
      </c>
      <c r="H423">
        <v>168.07</v>
      </c>
      <c r="I423">
        <v>9311.8254072899999</v>
      </c>
      <c r="J423">
        <v>13.700986386239505</v>
      </c>
      <c r="K423">
        <v>12.925478735676382</v>
      </c>
      <c r="L423">
        <v>9.6167148991784916</v>
      </c>
      <c r="M423">
        <v>9.2722097209720982</v>
      </c>
      <c r="N423">
        <v>12.266999999999999</v>
      </c>
      <c r="O423">
        <v>2.8938906752411677</v>
      </c>
      <c r="P423">
        <v>2.2413280180877018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2.2413280223477017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21.793449332633219</v>
      </c>
      <c r="AR423">
        <v>17.779406816849075</v>
      </c>
      <c r="AS423">
        <v>4.1232819658475695</v>
      </c>
      <c r="AT423">
        <v>-21.793449332633219</v>
      </c>
      <c r="AU423">
        <v>-17.779406816849075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125</v>
      </c>
      <c r="H424">
        <v>115.98</v>
      </c>
      <c r="I424">
        <v>17359.402067520001</v>
      </c>
      <c r="J424">
        <v>27.289411764705882</v>
      </c>
      <c r="K424">
        <v>24.012422360248447</v>
      </c>
      <c r="L424">
        <v>19.754512264689108</v>
      </c>
      <c r="M424">
        <v>18.235734597156402</v>
      </c>
      <c r="N424">
        <v>4.25</v>
      </c>
      <c r="O424">
        <v>1.3888888888888797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-55.770592254772701</v>
      </c>
      <c r="AR424">
        <v>-68.896315787142484</v>
      </c>
      <c r="AS424">
        <v>7.7772029660286179</v>
      </c>
      <c r="AT424">
        <v>55.770592254772701</v>
      </c>
      <c r="AU424">
        <v>68.896315787142484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2</v>
      </c>
      <c r="D425" s="2">
        <v>5</v>
      </c>
      <c r="E425">
        <v>14</v>
      </c>
      <c r="F425">
        <v>21</v>
      </c>
      <c r="G425">
        <v>51.5</v>
      </c>
      <c r="H425">
        <v>51.96</v>
      </c>
      <c r="I425">
        <v>54081.686732879993</v>
      </c>
      <c r="J425">
        <v>17.148514851485146</v>
      </c>
      <c r="K425">
        <v>16.516211061665608</v>
      </c>
      <c r="L425">
        <v>12.212907734348814</v>
      </c>
      <c r="M425">
        <v>11.685199387406556</v>
      </c>
      <c r="N425">
        <v>3.0300000000000002</v>
      </c>
      <c r="O425">
        <v>-16.704545454545457</v>
      </c>
      <c r="P425">
        <v>4.7498075442648195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4.7498075485448199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2.1146246120121615</v>
      </c>
      <c r="AR425">
        <v>-4.4174158157720855</v>
      </c>
      <c r="AS425">
        <v>-0.88529638183217907</v>
      </c>
      <c r="AT425">
        <v>-2.1146246120121615</v>
      </c>
      <c r="AU425">
        <v>4.4174158157720855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14</v>
      </c>
      <c r="D426" s="2">
        <v>0</v>
      </c>
      <c r="E426">
        <v>8</v>
      </c>
      <c r="F426">
        <v>22</v>
      </c>
      <c r="G426">
        <v>195</v>
      </c>
      <c r="H426">
        <v>178.06</v>
      </c>
      <c r="I426">
        <v>55019.401840480008</v>
      </c>
      <c r="J426">
        <v>23.481471713042332</v>
      </c>
      <c r="K426">
        <v>22.425692695214106</v>
      </c>
      <c r="L426">
        <v>18.239630244298731</v>
      </c>
      <c r="M426">
        <v>17.525706607192642</v>
      </c>
      <c r="N426">
        <v>7.5830000000000002</v>
      </c>
      <c r="O426">
        <v>3.3409521956912851</v>
      </c>
      <c r="P426">
        <v>4.6562956306862855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4.6562956349762858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-34.034503465733401</v>
      </c>
      <c r="AR426">
        <v>-55.94443984771673</v>
      </c>
      <c r="AS426">
        <v>9.5136470852521526</v>
      </c>
      <c r="AT426">
        <v>34.034503465733401</v>
      </c>
      <c r="AU426">
        <v>55.94443984771673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218.5</v>
      </c>
      <c r="H427">
        <v>217.2</v>
      </c>
      <c r="I427">
        <v>53448.854667599997</v>
      </c>
      <c r="J427">
        <v>23.912804139601452</v>
      </c>
      <c r="K427">
        <v>21.622697859631657</v>
      </c>
      <c r="L427">
        <v>17.155526901915533</v>
      </c>
      <c r="M427">
        <v>15.950477137974561</v>
      </c>
      <c r="N427">
        <v>9.0830000000000002</v>
      </c>
      <c r="O427">
        <v>6.6999999999999948</v>
      </c>
      <c r="P427">
        <v>1.0285451197053408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-36.496590524374199</v>
      </c>
      <c r="AR427">
        <v>-46.675617716970443</v>
      </c>
      <c r="AS427">
        <v>0.59852670349909154</v>
      </c>
      <c r="AT427">
        <v>36.496590524374199</v>
      </c>
      <c r="AU427">
        <v>46.675617716970443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2</v>
      </c>
      <c r="E428">
        <v>4</v>
      </c>
      <c r="F428">
        <v>12</v>
      </c>
      <c r="G428">
        <v>57.5</v>
      </c>
      <c r="H428">
        <v>56.04</v>
      </c>
      <c r="I428">
        <v>5086.8517840799996</v>
      </c>
      <c r="J428">
        <v>15.723905723905723</v>
      </c>
      <c r="K428">
        <v>13.957658779576589</v>
      </c>
      <c r="L428">
        <v>11.486862188713262</v>
      </c>
      <c r="M428">
        <v>10.634782267035009</v>
      </c>
      <c r="N428">
        <v>3.5640000000000001</v>
      </c>
      <c r="O428">
        <v>-27.851239669421485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10.246430802924888</v>
      </c>
      <c r="AR428">
        <v>1.7900985034097316</v>
      </c>
      <c r="AS428">
        <v>2.6052819414703832</v>
      </c>
      <c r="AT428">
        <v>-10.246430802924888</v>
      </c>
      <c r="AU428">
        <v>-1.7900985034097316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9</v>
      </c>
      <c r="D429" s="2">
        <v>0</v>
      </c>
      <c r="E429">
        <v>5</v>
      </c>
      <c r="F429">
        <v>14</v>
      </c>
      <c r="G429">
        <v>131</v>
      </c>
      <c r="H429">
        <v>127.41</v>
      </c>
      <c r="I429">
        <v>34933.557924300003</v>
      </c>
      <c r="J429">
        <v>21.136363636363633</v>
      </c>
      <c r="K429">
        <v>17.990680598700934</v>
      </c>
      <c r="L429">
        <v>14.291238533697639</v>
      </c>
      <c r="M429">
        <v>13.001300562810282</v>
      </c>
      <c r="N429">
        <v>6.0280000000000005</v>
      </c>
      <c r="O429">
        <v>17.692307692307701</v>
      </c>
      <c r="P429">
        <v>3.0429322659131941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 t="str">
        <f t="shared" si="152"/>
        <v/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3.042932270233194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-20.648400564162529</v>
      </c>
      <c r="AR429">
        <v>-22.186642931766777</v>
      </c>
      <c r="AS429">
        <v>2.8176752217251355</v>
      </c>
      <c r="AT429">
        <v>20.648400564162529</v>
      </c>
      <c r="AU429">
        <v>22.186642931766777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8</v>
      </c>
      <c r="D430" s="2">
        <v>0</v>
      </c>
      <c r="E430">
        <v>19</v>
      </c>
      <c r="F430">
        <v>27</v>
      </c>
      <c r="G430">
        <v>69.5</v>
      </c>
      <c r="H430">
        <v>63.49</v>
      </c>
      <c r="I430">
        <v>28142.265537120002</v>
      </c>
      <c r="J430">
        <v>11.02448341725994</v>
      </c>
      <c r="K430">
        <v>10.615281725463969</v>
      </c>
      <c r="L430" t="s">
        <v>1019</v>
      </c>
      <c r="M430" t="s">
        <v>1019</v>
      </c>
      <c r="N430">
        <v>5.7590000000000003</v>
      </c>
      <c r="O430">
        <v>-1.8791946308724847</v>
      </c>
      <c r="P430">
        <v>3.3328083162702788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>
        <f t="shared" si="151"/>
        <v>-0.37071186216240892</v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3.3328083206002788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37.071186216240889</v>
      </c>
      <c r="AR430" t="e">
        <v>#VALUE!</v>
      </c>
      <c r="AS430">
        <v>9.4660576468735158</v>
      </c>
      <c r="AT430">
        <v>-37.071186216240889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12</v>
      </c>
      <c r="D431" s="2">
        <v>1</v>
      </c>
      <c r="E431">
        <v>10</v>
      </c>
      <c r="F431">
        <v>23</v>
      </c>
      <c r="G431">
        <v>77.5</v>
      </c>
      <c r="H431">
        <v>69.959999999999994</v>
      </c>
      <c r="I431">
        <v>26376.694255559996</v>
      </c>
      <c r="J431">
        <v>10.438675022381378</v>
      </c>
      <c r="K431">
        <v>9.2760540970564822</v>
      </c>
      <c r="L431" t="s">
        <v>1019</v>
      </c>
      <c r="M431" t="s">
        <v>1019</v>
      </c>
      <c r="N431">
        <v>6.702</v>
      </c>
      <c r="O431">
        <v>-26.296296296296305</v>
      </c>
      <c r="P431">
        <v>2.8873642081189255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>
        <f t="shared" si="151"/>
        <v>-0.4041503698901826</v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2.8873642124589254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40.415036989018262</v>
      </c>
      <c r="AR431" t="e">
        <v>#VALUE!</v>
      </c>
      <c r="AS431">
        <v>10.777587192681537</v>
      </c>
      <c r="AT431">
        <v>-40.415036989018262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4</v>
      </c>
      <c r="E432">
        <v>17</v>
      </c>
      <c r="F432">
        <v>26</v>
      </c>
      <c r="G432">
        <v>45</v>
      </c>
      <c r="H432">
        <v>50.5</v>
      </c>
      <c r="I432">
        <v>14102.021424500001</v>
      </c>
      <c r="J432">
        <v>10.990206746463548</v>
      </c>
      <c r="K432">
        <v>10.783685671578048</v>
      </c>
      <c r="L432">
        <v>8.3013787304241351</v>
      </c>
      <c r="M432">
        <v>8.2333073023060859</v>
      </c>
      <c r="N432">
        <v>4.5949999999999998</v>
      </c>
      <c r="O432">
        <v>-51.164383561643831</v>
      </c>
      <c r="P432">
        <v>4.9881188118811881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-0.3726684075641612</v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4.9881188162311885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>
        <f t="shared" si="160"/>
        <v>-51.164383557293831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37.266840756416123</v>
      </c>
      <c r="AR432">
        <v>29.025213848050015</v>
      </c>
      <c r="AS432">
        <v>-10.89108910891089</v>
      </c>
      <c r="AT432">
        <v>-37.266840756416123</v>
      </c>
      <c r="AU432">
        <v>-29.025213848050015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19</v>
      </c>
      <c r="D433" s="2">
        <v>0</v>
      </c>
      <c r="E433">
        <v>7</v>
      </c>
      <c r="F433">
        <v>26</v>
      </c>
      <c r="G433">
        <v>218</v>
      </c>
      <c r="H433">
        <v>198.8</v>
      </c>
      <c r="I433">
        <v>37547.146848705008</v>
      </c>
      <c r="J433">
        <v>21.60869565217391</v>
      </c>
      <c r="K433">
        <v>22.606322492608598</v>
      </c>
      <c r="L433">
        <v>17.353378242760957</v>
      </c>
      <c r="M433">
        <v>17.622548284541228</v>
      </c>
      <c r="N433">
        <v>8.7940000000000005</v>
      </c>
      <c r="O433">
        <v>-3.3181818181818161</v>
      </c>
      <c r="P433">
        <v>1.4889336016096579</v>
      </c>
      <c r="Q433" s="36">
        <f t="shared" si="146"/>
        <v>73.076923081283084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/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-23.34451722941122</v>
      </c>
      <c r="AR433">
        <v>-48.367198966590543</v>
      </c>
      <c r="AS433">
        <v>9.657947686116696</v>
      </c>
      <c r="AT433">
        <v>23.34451722941122</v>
      </c>
      <c r="AU433">
        <v>48.367198966590543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16</v>
      </c>
      <c r="D434" s="2">
        <v>0</v>
      </c>
      <c r="E434">
        <v>5</v>
      </c>
      <c r="F434">
        <v>21</v>
      </c>
      <c r="G434">
        <v>148.5</v>
      </c>
      <c r="H434">
        <v>145.74</v>
      </c>
      <c r="I434">
        <v>22058.767576860002</v>
      </c>
      <c r="J434">
        <v>17.087583538515652</v>
      </c>
      <c r="K434">
        <v>15.590500641848523</v>
      </c>
      <c r="L434">
        <v>11.295976219502917</v>
      </c>
      <c r="M434">
        <v>10.568199498130348</v>
      </c>
      <c r="N434">
        <v>8.5289999999999999</v>
      </c>
      <c r="O434">
        <v>-20.071942446043163</v>
      </c>
      <c r="P434">
        <v>1.8375188692191573</v>
      </c>
      <c r="Q434" s="36">
        <f t="shared" si="146"/>
        <v>76.190476194846184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2.4624264184400446</v>
      </c>
      <c r="AR434">
        <v>3.4221275053463507</v>
      </c>
      <c r="AS434">
        <v>1.8937834499794137</v>
      </c>
      <c r="AT434">
        <v>-2.4624264184400446</v>
      </c>
      <c r="AU434">
        <v>-3.4221275053463507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14</v>
      </c>
      <c r="D435" s="2">
        <v>1</v>
      </c>
      <c r="E435">
        <v>14</v>
      </c>
      <c r="F435">
        <v>29</v>
      </c>
      <c r="G435">
        <v>90</v>
      </c>
      <c r="H435">
        <v>90</v>
      </c>
      <c r="I435">
        <v>15570.144630000001</v>
      </c>
      <c r="J435">
        <v>13.595166163141993</v>
      </c>
      <c r="K435">
        <v>12.150668286755771</v>
      </c>
      <c r="L435">
        <v>9.3791942175547778</v>
      </c>
      <c r="M435">
        <v>8.5773921033910376</v>
      </c>
      <c r="N435">
        <v>6.62</v>
      </c>
      <c r="O435">
        <v>-13.048780487804876</v>
      </c>
      <c r="P435">
        <v>1.7255555555555553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22.397481364050996</v>
      </c>
      <c r="AR435">
        <v>19.81015136330916</v>
      </c>
      <c r="AS435">
        <v>0</v>
      </c>
      <c r="AT435">
        <v>-22.397481364050996</v>
      </c>
      <c r="AU435">
        <v>-19.81015136330916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14</v>
      </c>
      <c r="D436" s="2">
        <v>0</v>
      </c>
      <c r="E436">
        <v>7</v>
      </c>
      <c r="F436">
        <v>21</v>
      </c>
      <c r="G436">
        <v>37</v>
      </c>
      <c r="H436">
        <v>33.340000000000003</v>
      </c>
      <c r="I436">
        <v>23059.760863300002</v>
      </c>
      <c r="J436">
        <v>7.7879000233590299</v>
      </c>
      <c r="K436">
        <v>7.1041977413168551</v>
      </c>
      <c r="L436" t="s">
        <v>1019</v>
      </c>
      <c r="M436" t="s">
        <v>1019</v>
      </c>
      <c r="N436">
        <v>4.2809999999999997</v>
      </c>
      <c r="O436">
        <v>5.7608695652173845</v>
      </c>
      <c r="P436">
        <v>2.714457108578284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>
        <f t="shared" si="151"/>
        <v>-0.55545916140685669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2.714457112968284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55.545916140685669</v>
      </c>
      <c r="AR436" t="e">
        <v>#VALUE!</v>
      </c>
      <c r="AS436">
        <v>10.977804439112159</v>
      </c>
      <c r="AT436">
        <v>-55.545916140685669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1</v>
      </c>
      <c r="E437">
        <v>10</v>
      </c>
      <c r="F437">
        <v>32</v>
      </c>
      <c r="G437">
        <v>201.5</v>
      </c>
      <c r="H437">
        <v>180.26</v>
      </c>
      <c r="I437">
        <v>67255.947858500003</v>
      </c>
      <c r="J437">
        <v>22.177657480314959</v>
      </c>
      <c r="K437">
        <v>20.203990136740639</v>
      </c>
      <c r="L437">
        <v>17.393022506515045</v>
      </c>
      <c r="M437">
        <v>15.96532666791636</v>
      </c>
      <c r="N437">
        <v>8.1280000000000001</v>
      </c>
      <c r="O437">
        <v>9.4642857142857171</v>
      </c>
      <c r="P437">
        <v>1.2737157439254412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-26.592206175734123</v>
      </c>
      <c r="AR437">
        <v>-48.706147860921291</v>
      </c>
      <c r="AS437">
        <v>11.782980139798083</v>
      </c>
      <c r="AT437">
        <v>26.592206175734123</v>
      </c>
      <c r="AU437">
        <v>48.706147860921291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3</v>
      </c>
      <c r="E438">
        <v>24</v>
      </c>
      <c r="F438">
        <v>29</v>
      </c>
      <c r="G438">
        <v>23</v>
      </c>
      <c r="H438">
        <v>24.4</v>
      </c>
      <c r="I438">
        <v>15596.897801199999</v>
      </c>
      <c r="J438">
        <v>15.278647463994989</v>
      </c>
      <c r="K438">
        <v>13.661814109742441</v>
      </c>
      <c r="L438">
        <v>9.319178640526248</v>
      </c>
      <c r="M438">
        <v>8.9205002777949254</v>
      </c>
      <c r="N438">
        <v>1.597</v>
      </c>
      <c r="O438">
        <v>-14.130434782608695</v>
      </c>
      <c r="P438">
        <v>1.25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12.788007860380091</v>
      </c>
      <c r="AR438">
        <v>20.323270073310251</v>
      </c>
      <c r="AS438">
        <v>-5.7377049180327822</v>
      </c>
      <c r="AT438">
        <v>-12.788007860380091</v>
      </c>
      <c r="AU438">
        <v>-20.323270073310251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2</v>
      </c>
      <c r="E439">
        <v>7</v>
      </c>
      <c r="F439">
        <v>16</v>
      </c>
      <c r="G439">
        <v>72</v>
      </c>
      <c r="H439">
        <v>70.989999999999995</v>
      </c>
      <c r="I439">
        <v>36450.71430439</v>
      </c>
      <c r="J439">
        <v>20.751242326805023</v>
      </c>
      <c r="K439">
        <v>18.825245293025723</v>
      </c>
      <c r="L439">
        <v>12.755922124400545</v>
      </c>
      <c r="M439">
        <v>11.893234830890794</v>
      </c>
      <c r="N439">
        <v>3.4210000000000003</v>
      </c>
      <c r="O439">
        <v>4.7761194029850786</v>
      </c>
      <c r="P439">
        <v>2.1186082546837586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2.1186082591037585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-18.450091014761917</v>
      </c>
      <c r="AR439">
        <v>-9.0600578952262811</v>
      </c>
      <c r="AS439">
        <v>1.4227355965628963</v>
      </c>
      <c r="AT439">
        <v>18.450091014761917</v>
      </c>
      <c r="AU439">
        <v>9.0600578952262811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18</v>
      </c>
      <c r="D440" s="2">
        <v>2</v>
      </c>
      <c r="E440">
        <v>15</v>
      </c>
      <c r="F440">
        <v>35</v>
      </c>
      <c r="G440">
        <v>34</v>
      </c>
      <c r="H440">
        <v>32.03</v>
      </c>
      <c r="I440">
        <v>233325.41395248999</v>
      </c>
      <c r="J440">
        <v>8.9220055710306418</v>
      </c>
      <c r="K440">
        <v>8.8042880703683348</v>
      </c>
      <c r="L440">
        <v>6.8529153456180376</v>
      </c>
      <c r="M440">
        <v>6.8290486919792999</v>
      </c>
      <c r="N440">
        <v>3.59</v>
      </c>
      <c r="O440">
        <v>0.82352941176470662</v>
      </c>
      <c r="P440">
        <v>6.3846394005619729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>
        <f t="shared" si="151"/>
        <v>-0.49072332379942618</v>
      </c>
      <c r="W440" s="37" t="str">
        <f t="shared" si="152"/>
        <v/>
      </c>
      <c r="X440" s="37">
        <f t="shared" si="153"/>
        <v>-0.41409226471009808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6.3846394049919732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49.072332379942615</v>
      </c>
      <c r="AR440">
        <v>41.409226471009809</v>
      </c>
      <c r="AS440">
        <v>6.1504839213237572</v>
      </c>
      <c r="AT440">
        <v>-49.072332379942615</v>
      </c>
      <c r="AU440">
        <v>-41.409226471009809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10</v>
      </c>
      <c r="F441">
        <v>20</v>
      </c>
      <c r="G441">
        <v>67</v>
      </c>
      <c r="H441">
        <v>61.4</v>
      </c>
      <c r="I441">
        <v>13299.611815190003</v>
      </c>
      <c r="J441">
        <v>12.802335279399498</v>
      </c>
      <c r="K441">
        <v>12.294753704445334</v>
      </c>
      <c r="L441">
        <v>9.4337904271633057</v>
      </c>
      <c r="M441">
        <v>9.3482339940119932</v>
      </c>
      <c r="N441">
        <v>4.7960000000000003</v>
      </c>
      <c r="O441">
        <v>28.125000000000007</v>
      </c>
      <c r="P441">
        <v>3.3355048859934855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3.3355048904334854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26.923036454181915</v>
      </c>
      <c r="AR441">
        <v>19.343366937793093</v>
      </c>
      <c r="AS441">
        <v>9.1205211726384405</v>
      </c>
      <c r="AT441">
        <v>-26.923036454181915</v>
      </c>
      <c r="AU441">
        <v>-19.343366937793093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11</v>
      </c>
      <c r="D442" s="2">
        <v>2</v>
      </c>
      <c r="E442">
        <v>5</v>
      </c>
      <c r="F442">
        <v>18</v>
      </c>
      <c r="G442">
        <v>476</v>
      </c>
      <c r="H442">
        <v>469.28</v>
      </c>
      <c r="I442">
        <v>24823.576898399999</v>
      </c>
      <c r="J442">
        <v>27.601458651923302</v>
      </c>
      <c r="K442">
        <v>23.6056338028169</v>
      </c>
      <c r="L442">
        <v>16.428465725593874</v>
      </c>
      <c r="M442">
        <v>14.680010475824048</v>
      </c>
      <c r="N442">
        <v>17.001999999999999</v>
      </c>
      <c r="O442">
        <v>4.6174142480211149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-57.55178595921091</v>
      </c>
      <c r="AR442">
        <v>-40.459420000355919</v>
      </c>
      <c r="AS442">
        <v>1.4319809069212486</v>
      </c>
      <c r="AT442">
        <v>57.55178595921091</v>
      </c>
      <c r="AU442">
        <v>40.459420000355919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11</v>
      </c>
      <c r="D443" s="2">
        <v>0</v>
      </c>
      <c r="E443">
        <v>5</v>
      </c>
      <c r="F443">
        <v>16</v>
      </c>
      <c r="G443">
        <v>91.5</v>
      </c>
      <c r="H443">
        <v>89.43</v>
      </c>
      <c r="I443">
        <v>30303.752032620003</v>
      </c>
      <c r="J443">
        <v>16.46961325966851</v>
      </c>
      <c r="K443">
        <v>14.909969989996666</v>
      </c>
      <c r="L443">
        <v>11.232161087524412</v>
      </c>
      <c r="M443">
        <v>10.468646999752281</v>
      </c>
      <c r="N443">
        <v>5.43</v>
      </c>
      <c r="O443">
        <v>-10.070422535211254</v>
      </c>
      <c r="P443">
        <v>2.0038018562003801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2.00380186066038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5.9898603243758286</v>
      </c>
      <c r="AR443">
        <v>3.9677314938540986</v>
      </c>
      <c r="AS443">
        <v>2.3146595102314649</v>
      </c>
      <c r="AT443">
        <v>-5.9898603243758286</v>
      </c>
      <c r="AU443">
        <v>-3.9677314938540986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2</v>
      </c>
      <c r="E444">
        <v>15</v>
      </c>
      <c r="F444">
        <v>27</v>
      </c>
      <c r="G444">
        <v>84</v>
      </c>
      <c r="H444">
        <v>83.26</v>
      </c>
      <c r="I444">
        <v>42989.903314380004</v>
      </c>
      <c r="J444">
        <v>15.324866556230445</v>
      </c>
      <c r="K444">
        <v>14.19607843137255</v>
      </c>
      <c r="L444">
        <v>8.5019219561256101</v>
      </c>
      <c r="M444">
        <v>8.2643822401381115</v>
      </c>
      <c r="N444">
        <v>5.8650000000000002</v>
      </c>
      <c r="O444">
        <v>8.5606060606060588</v>
      </c>
      <c r="P444">
        <v>3.0999279365841943</v>
      </c>
      <c r="Q444" s="36" t="str">
        <f t="shared" si="146"/>
        <v xml:space="preserve"> 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3.0999279410541942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12.524184827730245</v>
      </c>
      <c r="AR444">
        <v>27.310617632096235</v>
      </c>
      <c r="AS444">
        <v>0.88878212827288028</v>
      </c>
      <c r="AT444">
        <v>-12.524184827730245</v>
      </c>
      <c r="AU444">
        <v>-27.310617632096235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1</v>
      </c>
      <c r="E445">
        <v>12</v>
      </c>
      <c r="F445">
        <v>29</v>
      </c>
      <c r="G445">
        <v>115</v>
      </c>
      <c r="H445">
        <v>107.12</v>
      </c>
      <c r="I445">
        <v>13006.387961840001</v>
      </c>
      <c r="J445">
        <v>22.879111490815891</v>
      </c>
      <c r="K445">
        <v>21.523005826803296</v>
      </c>
      <c r="L445">
        <v>12.9197879650535</v>
      </c>
      <c r="M445">
        <v>12.210699564042356</v>
      </c>
      <c r="N445">
        <v>4.9770000000000003</v>
      </c>
      <c r="O445">
        <v>-10.61403508771928</v>
      </c>
      <c r="P445">
        <v>2.0229648991784916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/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2.0229649036584916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-30.596173267341875</v>
      </c>
      <c r="AR445">
        <v>-10.461071314277781</v>
      </c>
      <c r="AS445">
        <v>7.3562359970126945</v>
      </c>
      <c r="AT445">
        <v>30.596173267341875</v>
      </c>
      <c r="AU445">
        <v>10.461071314277781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2</v>
      </c>
      <c r="E446">
        <v>6</v>
      </c>
      <c r="F446">
        <v>27</v>
      </c>
      <c r="G446">
        <v>58</v>
      </c>
      <c r="H446">
        <v>55.12</v>
      </c>
      <c r="I446">
        <v>66948.118119999999</v>
      </c>
      <c r="J446">
        <v>22.479608482871125</v>
      </c>
      <c r="K446">
        <v>21.102603369065847</v>
      </c>
      <c r="L446">
        <v>13.348195026882451</v>
      </c>
      <c r="M446">
        <v>12.896098389453268</v>
      </c>
      <c r="N446">
        <v>2.6120000000000001</v>
      </c>
      <c r="O446">
        <v>-3.3628318584070636</v>
      </c>
      <c r="P446">
        <v>1.3806240928882438</v>
      </c>
      <c r="Q446" s="36">
        <f t="shared" si="146"/>
        <v>70.370370374860371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-28.315771597577633</v>
      </c>
      <c r="AR446">
        <v>-14.123848376581694</v>
      </c>
      <c r="AS446">
        <v>5.2249637155297624</v>
      </c>
      <c r="AT446">
        <v>28.315771597577633</v>
      </c>
      <c r="AU446">
        <v>14.123848376581694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2</v>
      </c>
      <c r="F447">
        <v>9</v>
      </c>
      <c r="G447">
        <v>82.5</v>
      </c>
      <c r="H447">
        <v>88.74</v>
      </c>
      <c r="I447">
        <v>9789.2047267199996</v>
      </c>
      <c r="J447">
        <v>13.316326530612244</v>
      </c>
      <c r="K447">
        <v>12.444257467395875</v>
      </c>
      <c r="L447" t="s">
        <v>1019</v>
      </c>
      <c r="M447" t="s">
        <v>1019</v>
      </c>
      <c r="N447">
        <v>6.6639999999999997</v>
      </c>
      <c r="O447">
        <v>9.0066225165563001</v>
      </c>
      <c r="P447">
        <v>0.7572684246112239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23.989124858523013</v>
      </c>
      <c r="AR447" t="e">
        <v>#VALUE!</v>
      </c>
      <c r="AS447">
        <v>-7.0317782285327919</v>
      </c>
      <c r="AT447">
        <v>-23.989124858523013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290</v>
      </c>
      <c r="H448">
        <v>259.77999999999997</v>
      </c>
      <c r="I448">
        <v>103903.20670677999</v>
      </c>
      <c r="J448">
        <v>21.359973688538066</v>
      </c>
      <c r="K448">
        <v>19.251519193715723</v>
      </c>
      <c r="L448">
        <v>18.595854081528188</v>
      </c>
      <c r="M448">
        <v>16.961174297075743</v>
      </c>
      <c r="N448">
        <v>12.162000000000001</v>
      </c>
      <c r="O448">
        <v>9.1999999999999993</v>
      </c>
      <c r="P448">
        <v>0.28100700592809302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-21.924788291448792</v>
      </c>
      <c r="AR448">
        <v>-58.990067747685579</v>
      </c>
      <c r="AS448">
        <v>11.632920163215044</v>
      </c>
      <c r="AT448">
        <v>21.924788291448792</v>
      </c>
      <c r="AU448">
        <v>58.990067747685579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25</v>
      </c>
      <c r="D449" s="2">
        <v>0</v>
      </c>
      <c r="E449">
        <v>8</v>
      </c>
      <c r="F449">
        <v>33</v>
      </c>
      <c r="G449">
        <v>42.5</v>
      </c>
      <c r="H449">
        <v>32.549999999999997</v>
      </c>
      <c r="I449">
        <v>9438.7842580499982</v>
      </c>
      <c r="J449">
        <v>12.601626016260161</v>
      </c>
      <c r="K449">
        <v>11.369193154034228</v>
      </c>
      <c r="L449">
        <v>7.7773519169441006</v>
      </c>
      <c r="M449">
        <v>6.9700264918844868</v>
      </c>
      <c r="N449">
        <v>2.5830000000000002</v>
      </c>
      <c r="O449">
        <v>-23.333333333333332</v>
      </c>
      <c r="P449">
        <v>4.1443932411674353</v>
      </c>
      <c r="Q449" s="36">
        <f t="shared" si="146"/>
        <v>75.757575762095755</v>
      </c>
      <c r="R449" t="str">
        <f t="shared" si="147"/>
        <v xml:space="preserve"> </v>
      </c>
      <c r="S449" s="37">
        <f t="shared" si="148"/>
        <v>0.30568356826807991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-0.33505516726934925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4.1443932456874357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28.068704270689015</v>
      </c>
      <c r="AR449">
        <v>33.505516726934928</v>
      </c>
      <c r="AS449">
        <v>30.568356374807991</v>
      </c>
      <c r="AT449">
        <v>-28.068704270689015</v>
      </c>
      <c r="AU449">
        <v>-33.505516726934928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2</v>
      </c>
      <c r="D450" s="2">
        <v>6</v>
      </c>
      <c r="E450">
        <v>18</v>
      </c>
      <c r="F450">
        <v>26</v>
      </c>
      <c r="G450">
        <v>58</v>
      </c>
      <c r="H450">
        <v>51.72</v>
      </c>
      <c r="I450">
        <v>7144.4048846400001</v>
      </c>
      <c r="J450">
        <v>26.770186335403729</v>
      </c>
      <c r="K450">
        <v>23.594890510948904</v>
      </c>
      <c r="L450">
        <v>13.678763537410367</v>
      </c>
      <c r="M450">
        <v>12.3322</v>
      </c>
      <c r="N450">
        <v>1.9319999999999999</v>
      </c>
      <c r="O450">
        <v>5.0000000000000044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-52.806803466157646</v>
      </c>
      <c r="AR450">
        <v>-16.950129420391956</v>
      </c>
      <c r="AS450">
        <v>12.142304717710761</v>
      </c>
      <c r="AT450">
        <v>52.806803466157646</v>
      </c>
      <c r="AU450">
        <v>16.950129420391956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10</v>
      </c>
      <c r="F451">
        <v>18</v>
      </c>
      <c r="G451">
        <v>108</v>
      </c>
      <c r="H451">
        <v>105.9</v>
      </c>
      <c r="I451">
        <v>25067.159257800002</v>
      </c>
      <c r="J451">
        <v>15.154550658271322</v>
      </c>
      <c r="K451">
        <v>14.35153814880065</v>
      </c>
      <c r="L451">
        <v>10.978054479963982</v>
      </c>
      <c r="M451">
        <v>10.464488841201717</v>
      </c>
      <c r="N451">
        <v>6.9880000000000004</v>
      </c>
      <c r="O451">
        <v>-5.5172413793103372</v>
      </c>
      <c r="P451">
        <v>2.8498583569405098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2.8498583614805097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13.496364386756444</v>
      </c>
      <c r="AR451">
        <v>6.1402817071459115</v>
      </c>
      <c r="AS451">
        <v>1.9830028328611915</v>
      </c>
      <c r="AT451">
        <v>-13.496364386756444</v>
      </c>
      <c r="AU451">
        <v>-6.1402817071459115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7</v>
      </c>
      <c r="D452" s="2">
        <v>4</v>
      </c>
      <c r="E452">
        <v>13</v>
      </c>
      <c r="F452">
        <v>24</v>
      </c>
      <c r="G452">
        <v>140.5</v>
      </c>
      <c r="H452">
        <v>138.93</v>
      </c>
      <c r="I452">
        <v>36386.907615299999</v>
      </c>
      <c r="J452">
        <v>12.447809336080997</v>
      </c>
      <c r="K452">
        <v>11.745857287791681</v>
      </c>
      <c r="L452" t="s">
        <v>1019</v>
      </c>
      <c r="M452" t="s">
        <v>1019</v>
      </c>
      <c r="N452">
        <v>11.161</v>
      </c>
      <c r="O452">
        <v>33.812154696132602</v>
      </c>
      <c r="P452">
        <v>2.3191535305549555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2.3191535351049555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28.946704704584757</v>
      </c>
      <c r="AR452" t="e">
        <v>#VALUE!</v>
      </c>
      <c r="AS452">
        <v>1.1300655006118099</v>
      </c>
      <c r="AT452">
        <v>-28.946704704584757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14</v>
      </c>
      <c r="D453" s="2">
        <v>1</v>
      </c>
      <c r="E453">
        <v>13</v>
      </c>
      <c r="F453">
        <v>28</v>
      </c>
      <c r="G453">
        <v>106</v>
      </c>
      <c r="H453">
        <v>103.09</v>
      </c>
      <c r="I453">
        <v>12485.252785979999</v>
      </c>
      <c r="J453">
        <v>21.915391156462587</v>
      </c>
      <c r="K453">
        <v>19.730143540669854</v>
      </c>
      <c r="L453">
        <v>13.50449177848343</v>
      </c>
      <c r="M453">
        <v>12.686274277312718</v>
      </c>
      <c r="N453">
        <v>4.7039999999999997</v>
      </c>
      <c r="O453">
        <v>-2.921127797150711</v>
      </c>
      <c r="P453">
        <v>1.2978950431661656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-25.095164724375209</v>
      </c>
      <c r="AR453">
        <v>-15.460147909630129</v>
      </c>
      <c r="AS453">
        <v>2.8227762149577895</v>
      </c>
      <c r="AT453">
        <v>25.095164724375209</v>
      </c>
      <c r="AU453">
        <v>15.460147909630129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10</v>
      </c>
      <c r="D454" s="2">
        <v>1</v>
      </c>
      <c r="E454">
        <v>5</v>
      </c>
      <c r="F454">
        <v>16</v>
      </c>
      <c r="G454">
        <v>74.5</v>
      </c>
      <c r="H454">
        <v>73.489999999999995</v>
      </c>
      <c r="I454">
        <v>26843.500785060001</v>
      </c>
      <c r="J454">
        <v>12.345036116243909</v>
      </c>
      <c r="K454">
        <v>11.617135630730317</v>
      </c>
      <c r="L454">
        <v>9.0775532655301063</v>
      </c>
      <c r="M454">
        <v>8.8036912158030223</v>
      </c>
      <c r="N454">
        <v>5.9530000000000003</v>
      </c>
      <c r="O454">
        <v>-9.606299212598417</v>
      </c>
      <c r="P454">
        <v>2.143148727718057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2.1431487322880569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29.533344147749961</v>
      </c>
      <c r="AR454">
        <v>22.389108758200571</v>
      </c>
      <c r="AS454">
        <v>1.3743366444414207</v>
      </c>
      <c r="AT454">
        <v>-29.533344147749961</v>
      </c>
      <c r="AU454">
        <v>-22.389108758200571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19</v>
      </c>
      <c r="D455" s="2">
        <v>0</v>
      </c>
      <c r="E455">
        <v>8</v>
      </c>
      <c r="F455">
        <v>27</v>
      </c>
      <c r="G455">
        <v>108</v>
      </c>
      <c r="H455">
        <v>100.54</v>
      </c>
      <c r="I455">
        <v>17835.899053500001</v>
      </c>
      <c r="J455">
        <v>20.657489213067599</v>
      </c>
      <c r="K455">
        <v>18.138192314631066</v>
      </c>
      <c r="L455">
        <v>14.558534361610967</v>
      </c>
      <c r="M455">
        <v>13.316091662136479</v>
      </c>
      <c r="N455">
        <v>4.867</v>
      </c>
      <c r="O455">
        <v>2.4778761061946928</v>
      </c>
      <c r="P455">
        <v>0.53113188780584841</v>
      </c>
      <c r="Q455" s="36">
        <f t="shared" si="146"/>
        <v>70.370370374950369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-17.914939206488214</v>
      </c>
      <c r="AR455">
        <v>-24.47195779831155</v>
      </c>
      <c r="AS455">
        <v>7.4199323652277549</v>
      </c>
      <c r="AT455">
        <v>17.914939206488214</v>
      </c>
      <c r="AU455">
        <v>24.47195779831155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23</v>
      </c>
      <c r="D456" s="2">
        <v>1</v>
      </c>
      <c r="E456">
        <v>2</v>
      </c>
      <c r="F456">
        <v>26</v>
      </c>
      <c r="G456">
        <v>121</v>
      </c>
      <c r="H456">
        <v>90.74</v>
      </c>
      <c r="I456">
        <v>10268.31425412</v>
      </c>
      <c r="J456">
        <v>19.171772660046479</v>
      </c>
      <c r="K456">
        <v>18.601886018860188</v>
      </c>
      <c r="L456">
        <v>13.403086786290846</v>
      </c>
      <c r="M456">
        <v>12.46732237198859</v>
      </c>
      <c r="N456">
        <v>4.7330000000000005</v>
      </c>
      <c r="O456">
        <v>0.40540540540540576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88.461538466128474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0.33348027789835349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-9.4343259421841843</v>
      </c>
      <c r="AR456">
        <v>-14.593159681610658</v>
      </c>
      <c r="AS456">
        <v>33.34802733083535</v>
      </c>
      <c r="AT456">
        <v>9.4343259421841843</v>
      </c>
      <c r="AU456">
        <v>14.593159681610658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10</v>
      </c>
      <c r="D457" s="2">
        <v>6</v>
      </c>
      <c r="E457">
        <v>22</v>
      </c>
      <c r="F457">
        <v>38</v>
      </c>
      <c r="G457">
        <v>33</v>
      </c>
      <c r="H457">
        <v>34.4</v>
      </c>
      <c r="I457">
        <v>26416.192167199999</v>
      </c>
      <c r="J457">
        <v>39.907192575406029</v>
      </c>
      <c r="K457">
        <v>33.430515063168123</v>
      </c>
      <c r="L457">
        <v>17.937936370834233</v>
      </c>
      <c r="M457">
        <v>15.217573482804509</v>
      </c>
      <c r="N457">
        <v>0.86199999999999999</v>
      </c>
      <c r="O457">
        <v>-8.7500000000000071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-127.79410110759724</v>
      </c>
      <c r="AR457">
        <v>-53.365029987277545</v>
      </c>
      <c r="AS457">
        <v>-4.0697674418604617</v>
      </c>
      <c r="AT457">
        <v>127.79410110759724</v>
      </c>
      <c r="AU457">
        <v>53.365029987277545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12</v>
      </c>
      <c r="D458" s="2">
        <v>2</v>
      </c>
      <c r="E458">
        <v>18</v>
      </c>
      <c r="F458">
        <v>32</v>
      </c>
      <c r="G458">
        <v>105.5</v>
      </c>
      <c r="H458">
        <v>115.51</v>
      </c>
      <c r="I458">
        <v>108419.72636864</v>
      </c>
      <c r="J458">
        <v>22.631269592476489</v>
      </c>
      <c r="K458">
        <v>20.39371468926554</v>
      </c>
      <c r="L458">
        <v>15.791367836087922</v>
      </c>
      <c r="M458">
        <v>14.454291223972154</v>
      </c>
      <c r="N458">
        <v>5.1040000000000001</v>
      </c>
      <c r="O458">
        <v>-4.710743801652888</v>
      </c>
      <c r="P458">
        <v>2.7166479092719245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2.7166479138819244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-29.181467826904097</v>
      </c>
      <c r="AR458">
        <v>-35.012386690115264</v>
      </c>
      <c r="AS458">
        <v>-8.66591637087698</v>
      </c>
      <c r="AT458">
        <v>29.181467826904097</v>
      </c>
      <c r="AU458">
        <v>35.012386690115264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6</v>
      </c>
      <c r="F459">
        <v>15</v>
      </c>
      <c r="G459">
        <v>63</v>
      </c>
      <c r="H459">
        <v>55.15</v>
      </c>
      <c r="I459">
        <v>12896.6865366</v>
      </c>
      <c r="J459">
        <v>14.869236991102722</v>
      </c>
      <c r="K459">
        <v>13.494005382921459</v>
      </c>
      <c r="L459">
        <v>9.3195305703238276</v>
      </c>
      <c r="M459">
        <v>8.8051184428334945</v>
      </c>
      <c r="N459">
        <v>3.7090000000000001</v>
      </c>
      <c r="O459">
        <v>0.11538527775705183</v>
      </c>
      <c r="P459">
        <v>0.13961922030825025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15.124962294854772</v>
      </c>
      <c r="AR459">
        <v>20.320261158413722</v>
      </c>
      <c r="AS459">
        <v>14.233907524932011</v>
      </c>
      <c r="AT459">
        <v>-15.124962294854772</v>
      </c>
      <c r="AU459">
        <v>-20.320261158413722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1</v>
      </c>
      <c r="E460">
        <v>2</v>
      </c>
      <c r="F460">
        <v>4</v>
      </c>
      <c r="G460">
        <v>22.25</v>
      </c>
      <c r="H460">
        <v>19.739999999999998</v>
      </c>
      <c r="I460">
        <v>9357.048146359999</v>
      </c>
      <c r="J460" t="s">
        <v>1019</v>
      </c>
      <c r="K460">
        <v>35.890909090909084</v>
      </c>
      <c r="L460">
        <v>23.155477521263666</v>
      </c>
      <c r="M460">
        <v>17.793611577964519</v>
      </c>
      <c r="N460">
        <v>0.35000000000000003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-97.973748540684397</v>
      </c>
      <c r="AS460">
        <v>12.715298885511661</v>
      </c>
      <c r="AT460" t="e">
        <v>#VALUE!</v>
      </c>
      <c r="AU460">
        <v>97.973748540684397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9</v>
      </c>
      <c r="D461" s="2">
        <v>9</v>
      </c>
      <c r="E461">
        <v>15</v>
      </c>
      <c r="F461">
        <v>33</v>
      </c>
      <c r="G461">
        <v>21</v>
      </c>
      <c r="H461">
        <v>22.16</v>
      </c>
      <c r="I461">
        <v>9357.048146359999</v>
      </c>
      <c r="J461" t="s">
        <v>1019</v>
      </c>
      <c r="K461" t="s">
        <v>1019</v>
      </c>
      <c r="L461">
        <v>23.012981586675938</v>
      </c>
      <c r="M461">
        <v>18.961241652139996</v>
      </c>
      <c r="N461">
        <v>0.33100000000000002</v>
      </c>
      <c r="O461">
        <v>-157.70340450086559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/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>
        <f t="shared" si="184"/>
        <v>-157.7034044962256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-96.75544266483989</v>
      </c>
      <c r="AS461">
        <v>-5.2346570397111876</v>
      </c>
      <c r="AT461" t="e">
        <v>#VALUE!</v>
      </c>
      <c r="AU461">
        <v>96.75544266483989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13</v>
      </c>
      <c r="D462" s="2">
        <v>1</v>
      </c>
      <c r="E462">
        <v>8</v>
      </c>
      <c r="F462">
        <v>22</v>
      </c>
      <c r="G462">
        <v>101</v>
      </c>
      <c r="H462">
        <v>88.28</v>
      </c>
      <c r="I462">
        <v>23329.854915</v>
      </c>
      <c r="J462">
        <v>7.8394458751443024</v>
      </c>
      <c r="K462">
        <v>7.1877544373880475</v>
      </c>
      <c r="L462">
        <v>5.9351299610306087</v>
      </c>
      <c r="M462">
        <v>5.6477325748847935</v>
      </c>
      <c r="N462">
        <v>11.261000000000001</v>
      </c>
      <c r="O462">
        <v>26.160990712074312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>
        <f t="shared" si="175"/>
        <v>-0.55251687451181519</v>
      </c>
      <c r="W462" s="37" t="str">
        <f t="shared" si="176"/>
        <v/>
      </c>
      <c r="X462" s="37">
        <f t="shared" si="177"/>
        <v>-0.49256070172495747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55.251687451181517</v>
      </c>
      <c r="AR462">
        <v>49.256070172495747</v>
      </c>
      <c r="AS462">
        <v>14.408699592206609</v>
      </c>
      <c r="AT462">
        <v>-55.251687451181517</v>
      </c>
      <c r="AU462">
        <v>-49.256070172495747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2</v>
      </c>
      <c r="E463">
        <v>15</v>
      </c>
      <c r="F463">
        <v>22</v>
      </c>
      <c r="G463">
        <v>45</v>
      </c>
      <c r="H463">
        <v>44.23</v>
      </c>
      <c r="I463">
        <v>12436.51850896</v>
      </c>
      <c r="J463" t="s">
        <v>1019</v>
      </c>
      <c r="K463" t="s">
        <v>1019</v>
      </c>
      <c r="L463">
        <v>24.150624523914381</v>
      </c>
      <c r="M463">
        <v>22.930999350284065</v>
      </c>
      <c r="N463">
        <v>0.31</v>
      </c>
      <c r="O463">
        <v>12.466722662756432</v>
      </c>
      <c r="P463">
        <v>3.0725751752204391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3.072575179880439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-106.48201541977906</v>
      </c>
      <c r="AS463">
        <v>1.7408998417363764</v>
      </c>
      <c r="AT463" t="e">
        <v>#VALUE!</v>
      </c>
      <c r="AU463">
        <v>106.48201541977906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11</v>
      </c>
      <c r="D464" s="2">
        <v>1</v>
      </c>
      <c r="E464">
        <v>8</v>
      </c>
      <c r="F464">
        <v>20</v>
      </c>
      <c r="G464">
        <v>149.5</v>
      </c>
      <c r="H464">
        <v>124.51</v>
      </c>
      <c r="I464">
        <v>11342.80397442</v>
      </c>
      <c r="J464">
        <v>12.392754055937095</v>
      </c>
      <c r="K464">
        <v>11.423983851729515</v>
      </c>
      <c r="L464">
        <v>8.1165740891665266</v>
      </c>
      <c r="M464">
        <v>7.7648680421390299</v>
      </c>
      <c r="N464">
        <v>10.047000000000001</v>
      </c>
      <c r="O464">
        <v>6.6938775510203952</v>
      </c>
      <c r="P464">
        <v>0.32286563328246726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0.20070677521051877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-0.30605248962587728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29.260965549366304</v>
      </c>
      <c r="AR464">
        <v>30.605248962587726</v>
      </c>
      <c r="AS464">
        <v>20.070677054051878</v>
      </c>
      <c r="AT464">
        <v>-29.260965549366304</v>
      </c>
      <c r="AU464">
        <v>-30.605248962587726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6</v>
      </c>
      <c r="F465">
        <v>25</v>
      </c>
      <c r="G465">
        <v>359</v>
      </c>
      <c r="H465">
        <v>350.88</v>
      </c>
      <c r="I465">
        <v>20633.057694719999</v>
      </c>
      <c r="J465">
        <v>32.24110998805476</v>
      </c>
      <c r="K465">
        <v>27.227438503918677</v>
      </c>
      <c r="L465">
        <v>17.772405756753695</v>
      </c>
      <c r="M465">
        <v>15.71009303875592</v>
      </c>
      <c r="N465">
        <v>12.887</v>
      </c>
      <c r="O465">
        <v>13.259259259259263</v>
      </c>
      <c r="P465">
        <v>0</v>
      </c>
      <c r="Q465" s="36">
        <f t="shared" si="170"/>
        <v>76.000000004680004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-84.035362912656225</v>
      </c>
      <c r="AR465">
        <v>-51.949783156903507</v>
      </c>
      <c r="AS465">
        <v>2.314181486548117</v>
      </c>
      <c r="AT465">
        <v>84.035362912656225</v>
      </c>
      <c r="AU465">
        <v>51.949783156903507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25</v>
      </c>
      <c r="D466" s="2">
        <v>0</v>
      </c>
      <c r="E466">
        <v>1</v>
      </c>
      <c r="F466">
        <v>26</v>
      </c>
      <c r="G466">
        <v>292</v>
      </c>
      <c r="H466">
        <v>221.75</v>
      </c>
      <c r="I466">
        <v>212777.66570124999</v>
      </c>
      <c r="J466">
        <v>15.090166723375297</v>
      </c>
      <c r="K466">
        <v>13.34476740687248</v>
      </c>
      <c r="L466">
        <v>10.844852759200498</v>
      </c>
      <c r="M466">
        <v>9.6477335554381831</v>
      </c>
      <c r="N466">
        <v>14.695</v>
      </c>
      <c r="O466">
        <v>10.254777070063696</v>
      </c>
      <c r="P466">
        <v>1.7258173618940247</v>
      </c>
      <c r="Q466" s="36">
        <f t="shared" si="170"/>
        <v>96.153846158536155</v>
      </c>
      <c r="R466" t="str">
        <f t="shared" si="171"/>
        <v xml:space="preserve"> </v>
      </c>
      <c r="S466" s="37">
        <f t="shared" si="172"/>
        <v>0.31679820085685467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13.86387409187282</v>
      </c>
      <c r="AR466">
        <v>7.2791242962223173</v>
      </c>
      <c r="AS466">
        <v>31.679819616685467</v>
      </c>
      <c r="AT466">
        <v>-13.86387409187282</v>
      </c>
      <c r="AU466">
        <v>-7.2791242962223173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7</v>
      </c>
      <c r="F467">
        <v>12</v>
      </c>
      <c r="G467">
        <v>38.5</v>
      </c>
      <c r="H467">
        <v>36.58</v>
      </c>
      <c r="I467">
        <v>7765.57741816</v>
      </c>
      <c r="J467">
        <v>6.7094644167278057</v>
      </c>
      <c r="K467">
        <v>6.2863034885719191</v>
      </c>
      <c r="L467" t="s">
        <v>1019</v>
      </c>
      <c r="M467" t="s">
        <v>1019</v>
      </c>
      <c r="N467">
        <v>5.452</v>
      </c>
      <c r="O467">
        <v>5.8870967741935445</v>
      </c>
      <c r="P467">
        <v>2.9250956806998363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-0.61701730513014685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2.9250956853998362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61.701730513014688</v>
      </c>
      <c r="AR467" t="e">
        <v>#VALUE!</v>
      </c>
      <c r="AS467">
        <v>5.2487698195735399</v>
      </c>
      <c r="AT467">
        <v>-61.701730513014688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1</v>
      </c>
      <c r="E468">
        <v>10</v>
      </c>
      <c r="F468">
        <v>30</v>
      </c>
      <c r="G468">
        <v>185.5</v>
      </c>
      <c r="H468">
        <v>176.66</v>
      </c>
      <c r="I468">
        <v>125046.69164218</v>
      </c>
      <c r="J468">
        <v>19.518285272345597</v>
      </c>
      <c r="K468">
        <v>17.156453335923082</v>
      </c>
      <c r="L468">
        <v>13.071379472541532</v>
      </c>
      <c r="M468">
        <v>12.110316503535234</v>
      </c>
      <c r="N468">
        <v>9.0510000000000002</v>
      </c>
      <c r="O468">
        <v>14.494949494949491</v>
      </c>
      <c r="P468">
        <v>2.0225291520434734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2.0225291567534733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-11.41225332687743</v>
      </c>
      <c r="AR468">
        <v>-11.757142144895717</v>
      </c>
      <c r="AS468">
        <v>5.0039624136759997</v>
      </c>
      <c r="AT468">
        <v>11.41225332687743</v>
      </c>
      <c r="AU468">
        <v>11.757142144895717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11</v>
      </c>
      <c r="D469" s="2">
        <v>2</v>
      </c>
      <c r="E469">
        <v>16</v>
      </c>
      <c r="F469">
        <v>29</v>
      </c>
      <c r="G469">
        <v>118</v>
      </c>
      <c r="H469">
        <v>114.15</v>
      </c>
      <c r="I469">
        <v>98189.296326600015</v>
      </c>
      <c r="J469">
        <v>15.111199364575059</v>
      </c>
      <c r="K469">
        <v>13.895313451004261</v>
      </c>
      <c r="L469">
        <v>11.074680184622759</v>
      </c>
      <c r="M469">
        <v>10.218999694504655</v>
      </c>
      <c r="N469">
        <v>7.5540000000000003</v>
      </c>
      <c r="O469">
        <v>-8.4721182786031033</v>
      </c>
      <c r="P469">
        <v>3.3482260183968462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3.3482260231168461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13.743817748972598</v>
      </c>
      <c r="AR469">
        <v>5.3141552349487036</v>
      </c>
      <c r="AS469">
        <v>3.3727551467367389</v>
      </c>
      <c r="AT469">
        <v>-13.743817748972598</v>
      </c>
      <c r="AU469">
        <v>-5.3141552349487036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162</v>
      </c>
      <c r="H470">
        <v>136</v>
      </c>
      <c r="I470">
        <v>10692.877871999999</v>
      </c>
      <c r="J470">
        <v>7.2167683735738928</v>
      </c>
      <c r="K470">
        <v>6.416910446352742</v>
      </c>
      <c r="L470">
        <v>4.976074138475953</v>
      </c>
      <c r="M470">
        <v>4.7534499933121852</v>
      </c>
      <c r="N470">
        <v>18.844999999999999</v>
      </c>
      <c r="O470">
        <v>14.4935064935065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0.19117647531823528</v>
      </c>
      <c r="T470" s="37" t="str">
        <f t="shared" si="173"/>
        <v/>
      </c>
      <c r="U470" s="37" t="str">
        <f t="shared" si="174"/>
        <v/>
      </c>
      <c r="V470" s="37">
        <f t="shared" si="175"/>
        <v>-0.58805990638060424</v>
      </c>
      <c r="W470" s="37" t="str">
        <f t="shared" si="176"/>
        <v/>
      </c>
      <c r="X470" s="37">
        <f t="shared" si="177"/>
        <v>-0.57455766165660171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58.805990638060422</v>
      </c>
      <c r="AR470">
        <v>57.455766165660172</v>
      </c>
      <c r="AS470">
        <v>19.117647058823529</v>
      </c>
      <c r="AT470">
        <v>-58.805990638060422</v>
      </c>
      <c r="AU470">
        <v>-57.455766165660172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7</v>
      </c>
      <c r="D471" s="2">
        <v>3</v>
      </c>
      <c r="E471">
        <v>17</v>
      </c>
      <c r="F471">
        <v>27</v>
      </c>
      <c r="G471">
        <v>55</v>
      </c>
      <c r="H471">
        <v>51.21</v>
      </c>
      <c r="I471">
        <v>81884.790000000008</v>
      </c>
      <c r="J471">
        <v>11.909302325581397</v>
      </c>
      <c r="K471">
        <v>11.22780092085069</v>
      </c>
      <c r="L471" t="s">
        <v>1019</v>
      </c>
      <c r="M471" t="s">
        <v>1019</v>
      </c>
      <c r="N471">
        <v>4.3</v>
      </c>
      <c r="O471">
        <v>4.9019607843137294</v>
      </c>
      <c r="P471">
        <v>3.0833821519234523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>
        <f t="shared" si="175"/>
        <v>-0.32020554616855812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3.0833821566634523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32.020554616855812</v>
      </c>
      <c r="AR471" t="e">
        <v>#VALUE!</v>
      </c>
      <c r="AS471">
        <v>7.4008982620581865</v>
      </c>
      <c r="AT471">
        <v>-32.020554616855812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10</v>
      </c>
      <c r="F472">
        <v>23</v>
      </c>
      <c r="G472">
        <v>143</v>
      </c>
      <c r="H472">
        <v>137</v>
      </c>
      <c r="I472">
        <v>118139.52468900001</v>
      </c>
      <c r="J472">
        <v>17.394616556627728</v>
      </c>
      <c r="K472">
        <v>15.8418131359852</v>
      </c>
      <c r="L472">
        <v>11.77018909639345</v>
      </c>
      <c r="M472">
        <v>10.915397663727182</v>
      </c>
      <c r="N472">
        <v>7.8760000000000003</v>
      </c>
      <c r="O472">
        <v>-3.3333333333333299</v>
      </c>
      <c r="P472">
        <v>2.1766423357664237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2.1766423405164237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0.70985236204561541</v>
      </c>
      <c r="AR472">
        <v>-0.63227822902338637</v>
      </c>
      <c r="AS472">
        <v>4.3795620437956151</v>
      </c>
      <c r="AT472">
        <v>-0.70985236204561541</v>
      </c>
      <c r="AU472">
        <v>0.63227822902338637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38</v>
      </c>
      <c r="D473" s="2">
        <v>0</v>
      </c>
      <c r="E473">
        <v>4</v>
      </c>
      <c r="F473">
        <v>42</v>
      </c>
      <c r="G473">
        <v>170</v>
      </c>
      <c r="H473">
        <v>160.16</v>
      </c>
      <c r="I473">
        <v>321501.47277247999</v>
      </c>
      <c r="J473">
        <v>30.127915726109858</v>
      </c>
      <c r="K473">
        <v>25.932642487046632</v>
      </c>
      <c r="L473">
        <v>20.357589327866815</v>
      </c>
      <c r="M473">
        <v>18.152685324089465</v>
      </c>
      <c r="N473">
        <v>5.3159999999999998</v>
      </c>
      <c r="O473">
        <v>11.801801801801801</v>
      </c>
      <c r="P473">
        <v>0.62187812187812186</v>
      </c>
      <c r="Q473" s="36">
        <f t="shared" si="170"/>
        <v>90.476190480950478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-71.97304641530053</v>
      </c>
      <c r="AR473">
        <v>-74.052479236873054</v>
      </c>
      <c r="AS473">
        <v>6.1438561438561523</v>
      </c>
      <c r="AT473">
        <v>71.97304641530053</v>
      </c>
      <c r="AU473">
        <v>74.052479236873054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2</v>
      </c>
      <c r="F474">
        <v>10</v>
      </c>
      <c r="G474">
        <v>147.5</v>
      </c>
      <c r="H474">
        <v>130.78</v>
      </c>
      <c r="I474">
        <v>11871.88236546</v>
      </c>
      <c r="J474">
        <v>27.61402027027027</v>
      </c>
      <c r="K474">
        <v>24.582706766917291</v>
      </c>
      <c r="L474">
        <v>17.97068741272691</v>
      </c>
      <c r="M474">
        <v>16.272950867052021</v>
      </c>
      <c r="N474">
        <v>4.7359999999999998</v>
      </c>
      <c r="O474">
        <v>-0.17391304347824174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-57.623488887308326</v>
      </c>
      <c r="AR474">
        <v>-53.645043497089738</v>
      </c>
      <c r="AS474">
        <v>12.784829484630666</v>
      </c>
      <c r="AT474">
        <v>57.623488887308326</v>
      </c>
      <c r="AU474">
        <v>53.645043497089738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1</v>
      </c>
      <c r="E475">
        <v>7</v>
      </c>
      <c r="F475">
        <v>26</v>
      </c>
      <c r="G475">
        <v>95</v>
      </c>
      <c r="H475">
        <v>95.55</v>
      </c>
      <c r="I475">
        <v>37800.100174199993</v>
      </c>
      <c r="J475">
        <v>25.412234042553187</v>
      </c>
      <c r="K475">
        <v>22.492937853107343</v>
      </c>
      <c r="L475">
        <v>18.193926808510639</v>
      </c>
      <c r="M475">
        <v>16.545904069367857</v>
      </c>
      <c r="N475">
        <v>3.7600000000000002</v>
      </c>
      <c r="O475" t="s">
        <v>140</v>
      </c>
      <c r="P475">
        <v>1.8901098901098901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-45.055480911648374</v>
      </c>
      <c r="AR475">
        <v>-55.553686493749055</v>
      </c>
      <c r="AS475">
        <v>-0.57561486132914341</v>
      </c>
      <c r="AT475">
        <v>45.055480911648374</v>
      </c>
      <c r="AU475">
        <v>55.553686493749055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10</v>
      </c>
      <c r="D476" s="2">
        <v>1</v>
      </c>
      <c r="E476">
        <v>15</v>
      </c>
      <c r="F476">
        <v>26</v>
      </c>
      <c r="G476">
        <v>34</v>
      </c>
      <c r="H476">
        <v>30.18</v>
      </c>
      <c r="I476">
        <v>12469.159505040001</v>
      </c>
      <c r="J476">
        <v>7.1465782618991236</v>
      </c>
      <c r="K476">
        <v>6.803426510369702</v>
      </c>
      <c r="L476">
        <v>7.0118922303234825</v>
      </c>
      <c r="M476">
        <v>6.8639974084872044</v>
      </c>
      <c r="N476">
        <v>4.2229999999999999</v>
      </c>
      <c r="O476">
        <v>-13.043478260869565</v>
      </c>
      <c r="P476">
        <v>2.6706428098078199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>
        <f t="shared" si="175"/>
        <v>-0.59206642559775657</v>
      </c>
      <c r="W476" s="37" t="str">
        <f t="shared" si="176"/>
        <v/>
      </c>
      <c r="X476" s="37">
        <f t="shared" si="177"/>
        <v>-0.40050012446269645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2.6706428145978198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59.206642559775659</v>
      </c>
      <c r="AR476">
        <v>40.050012446269648</v>
      </c>
      <c r="AS476">
        <v>12.657388999337304</v>
      </c>
      <c r="AT476">
        <v>-59.206642559775659</v>
      </c>
      <c r="AU476">
        <v>-40.050012446269648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17</v>
      </c>
      <c r="D477" s="2">
        <v>0</v>
      </c>
      <c r="E477">
        <v>5</v>
      </c>
      <c r="F477">
        <v>22</v>
      </c>
      <c r="G477">
        <v>104</v>
      </c>
      <c r="H477">
        <v>88.04</v>
      </c>
      <c r="I477">
        <v>36766.680390480004</v>
      </c>
      <c r="J477">
        <v>13.039099526066352</v>
      </c>
      <c r="K477">
        <v>7.9408316045819438</v>
      </c>
      <c r="L477">
        <v>7.2007174887892376</v>
      </c>
      <c r="M477">
        <v>5.2201620995754539</v>
      </c>
      <c r="N477">
        <v>6.7519999999999998</v>
      </c>
      <c r="O477">
        <v>-76.8</v>
      </c>
      <c r="P477">
        <v>4.0810995002271691</v>
      </c>
      <c r="Q477" s="36">
        <f t="shared" si="170"/>
        <v>77.272727277527267</v>
      </c>
      <c r="R477" t="str">
        <f t="shared" si="171"/>
        <v xml:space="preserve"> </v>
      </c>
      <c r="S477" s="37">
        <f t="shared" si="172"/>
        <v>0.18128124060190826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-0.38435602024230164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4.0810995050271694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>
        <f t="shared" si="184"/>
        <v>-76.799999995199997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25.571563317052959</v>
      </c>
      <c r="AR477">
        <v>38.435602024230164</v>
      </c>
      <c r="AS477">
        <v>18.128123580190824</v>
      </c>
      <c r="AT477">
        <v>-25.571563317052959</v>
      </c>
      <c r="AU477">
        <v>-38.435602024230164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3</v>
      </c>
      <c r="F478">
        <v>20</v>
      </c>
      <c r="G478">
        <v>133</v>
      </c>
      <c r="H478">
        <v>122.8</v>
      </c>
      <c r="I478">
        <v>16217.9533472</v>
      </c>
      <c r="J478">
        <v>25.535454356415055</v>
      </c>
      <c r="K478">
        <v>21.509896654405324</v>
      </c>
      <c r="L478">
        <v>14.841096995832274</v>
      </c>
      <c r="M478">
        <v>13.154943398098661</v>
      </c>
      <c r="N478">
        <v>4.8090000000000002</v>
      </c>
      <c r="O478">
        <v>-14.772727272727273</v>
      </c>
      <c r="P478">
        <v>0.99267100977198708</v>
      </c>
      <c r="Q478" s="36">
        <f t="shared" si="170"/>
        <v>75.000000004810005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-45.758834338009379</v>
      </c>
      <c r="AR478">
        <v>-26.887800176986421</v>
      </c>
      <c r="AS478">
        <v>8.306188925081436</v>
      </c>
      <c r="AT478">
        <v>45.758834338009379</v>
      </c>
      <c r="AU478">
        <v>26.887800176986421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2</v>
      </c>
      <c r="E479">
        <v>5</v>
      </c>
      <c r="F479">
        <v>14</v>
      </c>
      <c r="G479">
        <v>74</v>
      </c>
      <c r="H479">
        <v>67.010000000000005</v>
      </c>
      <c r="I479">
        <v>12781.70598662</v>
      </c>
      <c r="J479">
        <v>26.825460368294635</v>
      </c>
      <c r="K479">
        <v>33.338308457711442</v>
      </c>
      <c r="L479">
        <v>19.767558217741616</v>
      </c>
      <c r="M479">
        <v>20.263083308868964</v>
      </c>
      <c r="N479">
        <v>2.4980000000000002</v>
      </c>
      <c r="O479">
        <v>100.66666666666666</v>
      </c>
      <c r="P479">
        <v>3.8695717057155647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3.8695717105355647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-53.12231297270047</v>
      </c>
      <c r="AR479">
        <v>-69.007855539528023</v>
      </c>
      <c r="AS479">
        <v>10.431278913594987</v>
      </c>
      <c r="AT479">
        <v>53.12231297270047</v>
      </c>
      <c r="AU479">
        <v>69.007855539528023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131</v>
      </c>
      <c r="H480">
        <v>137.99</v>
      </c>
      <c r="I480">
        <v>22562.98997024</v>
      </c>
      <c r="J480">
        <v>31.127904353710807</v>
      </c>
      <c r="K480">
        <v>28.041048567364356</v>
      </c>
      <c r="L480">
        <v>20.489755444126306</v>
      </c>
      <c r="M480">
        <v>18.972566618053474</v>
      </c>
      <c r="N480">
        <v>4.4329999999999998</v>
      </c>
      <c r="O480">
        <v>10.106382978723403</v>
      </c>
      <c r="P480">
        <v>0.61888542648017963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-77.68107787132837</v>
      </c>
      <c r="AR480">
        <v>-75.182467657190784</v>
      </c>
      <c r="AS480">
        <v>-5.0655844626422253</v>
      </c>
      <c r="AT480">
        <v>77.68107787132837</v>
      </c>
      <c r="AU480">
        <v>75.182467657190784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195</v>
      </c>
      <c r="H481">
        <v>186.65</v>
      </c>
      <c r="I481">
        <v>22287.578419950001</v>
      </c>
      <c r="J481">
        <v>36.081577421225596</v>
      </c>
      <c r="K481">
        <v>34.029170464904283</v>
      </c>
      <c r="L481">
        <v>25.487646241562505</v>
      </c>
      <c r="M481">
        <v>24.40123702514714</v>
      </c>
      <c r="N481">
        <v>5.173</v>
      </c>
      <c r="O481">
        <v>16.822429906542048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-105.95712113002817</v>
      </c>
      <c r="AR481">
        <v>-117.91322866424933</v>
      </c>
      <c r="AS481">
        <v>4.4736137155103162</v>
      </c>
      <c r="AT481">
        <v>105.95712113002817</v>
      </c>
      <c r="AU481">
        <v>117.91322866424933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19</v>
      </c>
      <c r="D482" s="2">
        <v>0</v>
      </c>
      <c r="E482">
        <v>6</v>
      </c>
      <c r="F482">
        <v>25</v>
      </c>
      <c r="G482">
        <v>205</v>
      </c>
      <c r="H482">
        <v>168.16</v>
      </c>
      <c r="I482">
        <v>42991.262454240001</v>
      </c>
      <c r="J482">
        <v>39.88614800759013</v>
      </c>
      <c r="K482">
        <v>26.569758255648601</v>
      </c>
      <c r="L482">
        <v>25.853061952643532</v>
      </c>
      <c r="M482">
        <v>18.867765836568509</v>
      </c>
      <c r="N482">
        <v>4.2160000000000002</v>
      </c>
      <c r="O482">
        <v>32.236842105263172</v>
      </c>
      <c r="P482">
        <v>0</v>
      </c>
      <c r="Q482" s="36">
        <f t="shared" si="170"/>
        <v>76.000000004849994</v>
      </c>
      <c r="R482" t="str">
        <f t="shared" si="171"/>
        <v xml:space="preserve"> </v>
      </c>
      <c r="S482" s="37">
        <f t="shared" si="172"/>
        <v>0.21907707430765938</v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>
        <v>-127.67397668642273</v>
      </c>
      <c r="AR482">
        <v>-121.03744486890062</v>
      </c>
      <c r="AS482">
        <v>21.907706945765938</v>
      </c>
      <c r="AT482">
        <v>127.67397668642273</v>
      </c>
      <c r="AU482">
        <v>121.03744486890062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18</v>
      </c>
      <c r="F483">
        <v>23</v>
      </c>
      <c r="G483">
        <v>63.5</v>
      </c>
      <c r="H483">
        <v>59.03</v>
      </c>
      <c r="I483">
        <v>21094.575216040001</v>
      </c>
      <c r="J483" t="s">
        <v>1019</v>
      </c>
      <c r="K483" t="s">
        <v>1019</v>
      </c>
      <c r="L483">
        <v>17.465388377175266</v>
      </c>
      <c r="M483">
        <v>16.99108707806851</v>
      </c>
      <c r="N483">
        <v>1.2550000000000001</v>
      </c>
      <c r="O483">
        <v>2.9808144424797551</v>
      </c>
      <c r="P483">
        <v>5.3820091478909022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 t="str">
        <f t="shared" si="176"/>
        <v/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5.3820091527509026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-49.324858603027913</v>
      </c>
      <c r="AS483">
        <v>7.5724208029815276</v>
      </c>
      <c r="AT483" t="e">
        <v>#VALUE!</v>
      </c>
      <c r="AU483">
        <v>49.324858603027913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13</v>
      </c>
      <c r="D484" s="2">
        <v>0</v>
      </c>
      <c r="E484">
        <v>21</v>
      </c>
      <c r="F484">
        <v>34</v>
      </c>
      <c r="G484">
        <v>58.5</v>
      </c>
      <c r="H484">
        <v>58.04</v>
      </c>
      <c r="I484">
        <v>239821.28</v>
      </c>
      <c r="J484">
        <v>12.457608928954711</v>
      </c>
      <c r="K484">
        <v>12.124503864633382</v>
      </c>
      <c r="L484">
        <v>7.2478272135722186</v>
      </c>
      <c r="M484">
        <v>7.11589246145821</v>
      </c>
      <c r="N484">
        <v>4.6589999999999998</v>
      </c>
      <c r="O484">
        <v>-0.25641025641024717</v>
      </c>
      <c r="P484">
        <v>4.2005513439007585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-0.38032825238502366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4.2005513487707589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28.89076768406721</v>
      </c>
      <c r="AR484">
        <v>38.032825238502369</v>
      </c>
      <c r="AS484">
        <v>0.79255685733976566</v>
      </c>
      <c r="AT484">
        <v>-28.89076768406721</v>
      </c>
      <c r="AU484">
        <v>-38.032825238502369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1</v>
      </c>
      <c r="D485" s="2">
        <v>2</v>
      </c>
      <c r="E485">
        <v>12</v>
      </c>
      <c r="F485">
        <v>15</v>
      </c>
      <c r="G485">
        <v>235</v>
      </c>
      <c r="H485">
        <v>239.58</v>
      </c>
      <c r="I485">
        <v>16952.052381660003</v>
      </c>
      <c r="J485">
        <v>25.648217535595759</v>
      </c>
      <c r="K485">
        <v>22.698247276172431</v>
      </c>
      <c r="L485">
        <v>18.339272286764153</v>
      </c>
      <c r="M485">
        <v>17.596965591397851</v>
      </c>
      <c r="N485">
        <v>9.3410000000000011</v>
      </c>
      <c r="O485">
        <v>8.364779874213836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-46.402497431848097</v>
      </c>
      <c r="AR485">
        <v>-56.796355280728861</v>
      </c>
      <c r="AS485">
        <v>-1.911678771182912</v>
      </c>
      <c r="AT485">
        <v>46.402497431848097</v>
      </c>
      <c r="AU485">
        <v>56.796355280728861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4</v>
      </c>
      <c r="D486" s="2">
        <v>3</v>
      </c>
      <c r="E486">
        <v>18</v>
      </c>
      <c r="F486">
        <v>25</v>
      </c>
      <c r="G486">
        <v>60</v>
      </c>
      <c r="H486">
        <v>54.63</v>
      </c>
      <c r="I486">
        <v>49948.153168140001</v>
      </c>
      <c r="J486">
        <v>9.0074196207749377</v>
      </c>
      <c r="K486">
        <v>8.7815463751808398</v>
      </c>
      <c r="L486">
        <v>7.9103685283455887</v>
      </c>
      <c r="M486">
        <v>7.8522498990579486</v>
      </c>
      <c r="N486">
        <v>6.0650000000000004</v>
      </c>
      <c r="O486">
        <v>-5.9477124183006511</v>
      </c>
      <c r="P486">
        <v>3.2948929159802307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-0.48584780752583789</v>
      </c>
      <c r="W486" s="37" t="str">
        <f t="shared" si="176"/>
        <v/>
      </c>
      <c r="X486" s="37">
        <f t="shared" si="177"/>
        <v>-0.32368256778261884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3.2948929208702307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48.584780752583789</v>
      </c>
      <c r="AR486">
        <v>32.36825677826188</v>
      </c>
      <c r="AS486">
        <v>9.8297638660076903</v>
      </c>
      <c r="AT486">
        <v>-48.584780752583789</v>
      </c>
      <c r="AU486">
        <v>-32.36825677826188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10</v>
      </c>
      <c r="D487" s="2">
        <v>0</v>
      </c>
      <c r="E487">
        <v>5</v>
      </c>
      <c r="F487">
        <v>15</v>
      </c>
      <c r="G487">
        <v>330</v>
      </c>
      <c r="H487">
        <v>252.29</v>
      </c>
      <c r="I487">
        <v>12690.745822349998</v>
      </c>
      <c r="J487">
        <v>18.643955069464972</v>
      </c>
      <c r="K487">
        <v>15.408904904415804</v>
      </c>
      <c r="L487">
        <v>8.8422157853527477</v>
      </c>
      <c r="M487">
        <v>6.7787983334350175</v>
      </c>
      <c r="N487">
        <v>13.532</v>
      </c>
      <c r="O487">
        <v>23.967611336032391</v>
      </c>
      <c r="P487" t="s">
        <v>145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0.3080185549812558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-6.4214922689533216</v>
      </c>
      <c r="AR487">
        <v>24.401187458803776</v>
      </c>
      <c r="AS487">
        <v>30.801855008125578</v>
      </c>
      <c r="AT487">
        <v>6.4214922689533216</v>
      </c>
      <c r="AU487">
        <v>-24.401187458803776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15</v>
      </c>
      <c r="D488" s="2">
        <v>2</v>
      </c>
      <c r="E488">
        <v>12</v>
      </c>
      <c r="F488">
        <v>29</v>
      </c>
      <c r="G488">
        <v>54</v>
      </c>
      <c r="H488">
        <v>55.39</v>
      </c>
      <c r="I488">
        <v>16110.23345582</v>
      </c>
      <c r="J488">
        <v>10.450943396226416</v>
      </c>
      <c r="K488">
        <v>10.929360694554063</v>
      </c>
      <c r="L488">
        <v>5.5791767734112492</v>
      </c>
      <c r="M488">
        <v>5.8092423583578467</v>
      </c>
      <c r="N488">
        <v>5.3</v>
      </c>
      <c r="O488">
        <v>-87.162534435261705</v>
      </c>
      <c r="P488">
        <v>3.6107600649936811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>
        <f t="shared" si="175"/>
        <v>-0.4034500792879806</v>
      </c>
      <c r="W488" s="37" t="str">
        <f t="shared" si="176"/>
        <v/>
      </c>
      <c r="X488" s="37">
        <f t="shared" si="177"/>
        <v>-0.52299384083569189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3.610760069903681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-87.162534430351698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40.345007928798061</v>
      </c>
      <c r="AR488">
        <v>52.299384083569187</v>
      </c>
      <c r="AS488">
        <v>-2.5094782451706044</v>
      </c>
      <c r="AT488">
        <v>-40.345007928798061</v>
      </c>
      <c r="AU488">
        <v>-52.299384083569187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3</v>
      </c>
      <c r="E489">
        <v>8</v>
      </c>
      <c r="F489">
        <v>15</v>
      </c>
      <c r="G489">
        <v>76</v>
      </c>
      <c r="H489">
        <v>76.290000000000006</v>
      </c>
      <c r="I489">
        <v>24065.706286020002</v>
      </c>
      <c r="J489">
        <v>21.722665148063783</v>
      </c>
      <c r="K489">
        <v>20.442122186495176</v>
      </c>
      <c r="L489">
        <v>13.987862440471542</v>
      </c>
      <c r="M489">
        <v>12.968335987261145</v>
      </c>
      <c r="N489">
        <v>3.512</v>
      </c>
      <c r="O489">
        <v>1.7881571550656987</v>
      </c>
      <c r="P489">
        <v>3.0816620789094245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3.0816620838294244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-23.995066095279547</v>
      </c>
      <c r="AR489">
        <v>-19.592850498056634</v>
      </c>
      <c r="AS489">
        <v>-0.38012845720278854</v>
      </c>
      <c r="AT489">
        <v>23.995066095279547</v>
      </c>
      <c r="AU489">
        <v>19.592850498056634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9</v>
      </c>
      <c r="D490" s="2">
        <v>1</v>
      </c>
      <c r="E490">
        <v>13</v>
      </c>
      <c r="F490">
        <v>23</v>
      </c>
      <c r="G490">
        <v>78</v>
      </c>
      <c r="H490">
        <v>73.239999999999995</v>
      </c>
      <c r="I490">
        <v>29268.995386639996</v>
      </c>
      <c r="J490">
        <v>36.78553490708186</v>
      </c>
      <c r="K490" t="s">
        <v>1019</v>
      </c>
      <c r="L490">
        <v>19.304426362295899</v>
      </c>
      <c r="M490">
        <v>18.222327403203206</v>
      </c>
      <c r="N490">
        <v>1.9910000000000001</v>
      </c>
      <c r="O490">
        <v>25.891327513175096</v>
      </c>
      <c r="P490">
        <v>4.8033861277990173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4.8033861327290177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>
        <v>-109.97537830022605</v>
      </c>
      <c r="AR490">
        <v>-65.048189866168713</v>
      </c>
      <c r="AS490">
        <v>6.4991807755325093</v>
      </c>
      <c r="AT490">
        <v>109.97537830022605</v>
      </c>
      <c r="AU490">
        <v>65.048189866168713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11</v>
      </c>
      <c r="D491" s="2">
        <v>3</v>
      </c>
      <c r="E491">
        <v>19</v>
      </c>
      <c r="F491">
        <v>33</v>
      </c>
      <c r="G491">
        <v>53</v>
      </c>
      <c r="H491">
        <v>47.58</v>
      </c>
      <c r="I491">
        <v>214676.20199999996</v>
      </c>
      <c r="J491">
        <v>10.138504155124652</v>
      </c>
      <c r="K491">
        <v>9.0940366972477058</v>
      </c>
      <c r="L491" t="s">
        <v>1019</v>
      </c>
      <c r="M491" t="s">
        <v>1019</v>
      </c>
      <c r="N491">
        <v>4.6930000000000005</v>
      </c>
      <c r="O491">
        <v>18.673469387755105</v>
      </c>
      <c r="P491">
        <v>3.8839848675914252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-0.42128441227019531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3.8839848725314252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42.128441227019529</v>
      </c>
      <c r="AR491" t="e">
        <v>#VALUE!</v>
      </c>
      <c r="AS491">
        <v>11.391340899537617</v>
      </c>
      <c r="AT491">
        <v>-42.128441227019529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1</v>
      </c>
      <c r="D492" s="2">
        <v>1</v>
      </c>
      <c r="E492">
        <v>8</v>
      </c>
      <c r="F492">
        <v>10</v>
      </c>
      <c r="G492">
        <v>145</v>
      </c>
      <c r="H492">
        <v>139.06</v>
      </c>
      <c r="I492">
        <v>8847.1667141400012</v>
      </c>
      <c r="J492">
        <v>9.5692265345444536</v>
      </c>
      <c r="K492">
        <v>8.4540093622712629</v>
      </c>
      <c r="L492">
        <v>7.1674818808777427</v>
      </c>
      <c r="M492">
        <v>6.8682088314809251</v>
      </c>
      <c r="N492">
        <v>14.532</v>
      </c>
      <c r="O492">
        <v>1.9217081850533744</v>
      </c>
      <c r="P492">
        <v>3.4373651661153457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-0.45377932747018268</v>
      </c>
      <c r="W492" s="37" t="str">
        <f t="shared" si="176"/>
        <v/>
      </c>
      <c r="X492" s="37">
        <f t="shared" si="177"/>
        <v>-0.38719758456643394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3.4373651710653457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45.377932747018271</v>
      </c>
      <c r="AR492">
        <v>38.71975845664339</v>
      </c>
      <c r="AS492">
        <v>4.2715374658420791</v>
      </c>
      <c r="AT492">
        <v>-45.377932747018271</v>
      </c>
      <c r="AU492">
        <v>-38.71975845664339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1</v>
      </c>
      <c r="E493">
        <v>4</v>
      </c>
      <c r="F493">
        <v>19</v>
      </c>
      <c r="G493">
        <v>192.5</v>
      </c>
      <c r="H493">
        <v>177.37</v>
      </c>
      <c r="I493">
        <v>22916.246391430002</v>
      </c>
      <c r="J493">
        <v>16.470424366236418</v>
      </c>
      <c r="K493">
        <v>15.000845737483086</v>
      </c>
      <c r="L493">
        <v>11.95047268235162</v>
      </c>
      <c r="M493">
        <v>11.106088190784323</v>
      </c>
      <c r="N493">
        <v>10.769</v>
      </c>
      <c r="O493">
        <v>11.586715867158674</v>
      </c>
      <c r="P493">
        <v>1.4297795568585443</v>
      </c>
      <c r="Q493" s="36">
        <f t="shared" si="170"/>
        <v>73.684210531275795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5.9852304499192321</v>
      </c>
      <c r="AR493">
        <v>-2.1736594110663976</v>
      </c>
      <c r="AS493">
        <v>8.5301911258950156</v>
      </c>
      <c r="AT493">
        <v>-5.9852304499192321</v>
      </c>
      <c r="AU493">
        <v>2.1736594110663976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3</v>
      </c>
      <c r="F494">
        <v>13</v>
      </c>
      <c r="G494">
        <v>112</v>
      </c>
      <c r="H494">
        <v>105.78</v>
      </c>
      <c r="I494">
        <v>44922.832658939995</v>
      </c>
      <c r="J494">
        <v>24.178285714285714</v>
      </c>
      <c r="K494">
        <v>22.120451693851944</v>
      </c>
      <c r="L494">
        <v>12.445270594594568</v>
      </c>
      <c r="M494">
        <v>11.805743533534809</v>
      </c>
      <c r="N494">
        <v>4.375</v>
      </c>
      <c r="O494">
        <v>1.4488438691265819</v>
      </c>
      <c r="P494">
        <v>1.9096237474002646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-38.011984937337751</v>
      </c>
      <c r="AR494">
        <v>-6.4040622333311203</v>
      </c>
      <c r="AS494">
        <v>5.8801285687275495</v>
      </c>
      <c r="AT494">
        <v>38.011984937337751</v>
      </c>
      <c r="AU494">
        <v>6.4040622333311203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32</v>
      </c>
      <c r="H495">
        <v>28.32</v>
      </c>
      <c r="I495">
        <v>34316.371562880006</v>
      </c>
      <c r="J495">
        <v>28.235294117647054</v>
      </c>
      <c r="K495">
        <v>25.330948121645793</v>
      </c>
      <c r="L495">
        <v>11.491294409618558</v>
      </c>
      <c r="M495">
        <v>10.84375815957895</v>
      </c>
      <c r="N495">
        <v>1.0030000000000001</v>
      </c>
      <c r="O495">
        <v>21.052631578947373</v>
      </c>
      <c r="P495">
        <v>5.3813559322033901</v>
      </c>
      <c r="Q495" s="36">
        <f t="shared" si="170"/>
        <v>82.608695657153902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5.3813559371833906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-61.169779880778762</v>
      </c>
      <c r="AR495">
        <v>1.7522040835612929</v>
      </c>
      <c r="AS495">
        <v>12.994350282485879</v>
      </c>
      <c r="AT495">
        <v>61.169779880778762</v>
      </c>
      <c r="AU495">
        <v>-1.7522040835612929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15</v>
      </c>
      <c r="D496" s="2">
        <v>1</v>
      </c>
      <c r="E496">
        <v>19</v>
      </c>
      <c r="F496">
        <v>35</v>
      </c>
      <c r="G496">
        <v>110</v>
      </c>
      <c r="H496">
        <v>103.18</v>
      </c>
      <c r="I496">
        <v>296094.0188514</v>
      </c>
      <c r="J496">
        <v>21.322587311427981</v>
      </c>
      <c r="K496">
        <v>21.662817551963052</v>
      </c>
      <c r="L496">
        <v>10.708314775685194</v>
      </c>
      <c r="M496">
        <v>10.780965707848919</v>
      </c>
      <c r="N496">
        <v>4.7629999999999999</v>
      </c>
      <c r="O496">
        <v>-10.438596491228051</v>
      </c>
      <c r="P496">
        <v>2.0158945532079859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2.0158945581979859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-21.711383247950188</v>
      </c>
      <c r="AR496">
        <v>8.4464911272405185</v>
      </c>
      <c r="AS496">
        <v>6.6098081023454158</v>
      </c>
      <c r="AT496">
        <v>21.711383247950188</v>
      </c>
      <c r="AU496">
        <v>-8.4464911272405185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5</v>
      </c>
      <c r="D497" s="2">
        <v>0</v>
      </c>
      <c r="E497">
        <v>10</v>
      </c>
      <c r="F497">
        <v>15</v>
      </c>
      <c r="G497">
        <v>43</v>
      </c>
      <c r="H497">
        <v>35.49</v>
      </c>
      <c r="I497">
        <v>9063.1792169100008</v>
      </c>
      <c r="J497">
        <v>8.8239681750372956</v>
      </c>
      <c r="K497">
        <v>8.9961977186311781</v>
      </c>
      <c r="L497">
        <v>5.9539607704245654</v>
      </c>
      <c r="M497">
        <v>5.9486719684920102</v>
      </c>
      <c r="N497">
        <v>4.0220000000000002</v>
      </c>
      <c r="O497">
        <v>-26.867469879518069</v>
      </c>
      <c r="P497">
        <v>5.1084812623274152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0.21160890891659626</v>
      </c>
      <c r="T497" s="37" t="str">
        <f t="shared" si="173"/>
        <v/>
      </c>
      <c r="U497" s="37" t="str">
        <f t="shared" si="174"/>
        <v/>
      </c>
      <c r="V497" s="37">
        <f t="shared" si="175"/>
        <v>-0.49631939284212723</v>
      </c>
      <c r="W497" s="37" t="str">
        <f t="shared" si="176"/>
        <v/>
      </c>
      <c r="X497" s="37">
        <f t="shared" si="177"/>
        <v>-0.49095071293489545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5.1084812673274156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49.63193928421272</v>
      </c>
      <c r="AR497">
        <v>49.095071293489546</v>
      </c>
      <c r="AS497">
        <v>21.160890391659628</v>
      </c>
      <c r="AT497">
        <v>-49.63193928421272</v>
      </c>
      <c r="AU497">
        <v>-49.095071293489546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2</v>
      </c>
      <c r="D498" s="2">
        <v>7</v>
      </c>
      <c r="E498">
        <v>13</v>
      </c>
      <c r="F498">
        <v>22</v>
      </c>
      <c r="G498">
        <v>20</v>
      </c>
      <c r="H498">
        <v>19.3</v>
      </c>
      <c r="I498">
        <v>8417.1044779000003</v>
      </c>
      <c r="J498">
        <v>10.337439742903053</v>
      </c>
      <c r="K498">
        <v>9.6596596596596598</v>
      </c>
      <c r="L498">
        <v>7.7452321275989746</v>
      </c>
      <c r="M498">
        <v>7.6039175113596649</v>
      </c>
      <c r="N498">
        <v>1.867</v>
      </c>
      <c r="O498">
        <v>-4.8888888888888937</v>
      </c>
      <c r="P498">
        <v>4.0310880829015545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-0.40992897720403143</v>
      </c>
      <c r="W498" s="37" t="str">
        <f t="shared" si="176"/>
        <v/>
      </c>
      <c r="X498" s="37">
        <f t="shared" si="177"/>
        <v>-0.337801331797009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4.0310880879115549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40.992897720403143</v>
      </c>
      <c r="AR498">
        <v>33.780133179700897</v>
      </c>
      <c r="AS498">
        <v>3.6269430051813378</v>
      </c>
      <c r="AT498">
        <v>-40.992897720403143</v>
      </c>
      <c r="AU498">
        <v>-33.780133179700897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10</v>
      </c>
      <c r="D499" s="2">
        <v>1</v>
      </c>
      <c r="E499">
        <v>2</v>
      </c>
      <c r="F499">
        <v>13</v>
      </c>
      <c r="G499">
        <v>30</v>
      </c>
      <c r="H499">
        <v>26.36</v>
      </c>
      <c r="I499">
        <v>19632.056933800002</v>
      </c>
      <c r="J499">
        <v>34.367666232073013</v>
      </c>
      <c r="K499">
        <v>26.047430830039524</v>
      </c>
      <c r="L499">
        <v>15.989639370268266</v>
      </c>
      <c r="M499">
        <v>14.016311513224784</v>
      </c>
      <c r="N499">
        <v>0.76700000000000002</v>
      </c>
      <c r="O499">
        <v>-72.500000000000014</v>
      </c>
      <c r="P499">
        <v>5.1365705614567529</v>
      </c>
      <c r="Q499" s="36">
        <f t="shared" si="170"/>
        <v>76.923076928096918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5.1365705664767534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-72.499999994980016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-96.173950891391243</v>
      </c>
      <c r="AR499">
        <v>-36.707560491413439</v>
      </c>
      <c r="AS499">
        <v>13.808801213960553</v>
      </c>
      <c r="AT499">
        <v>96.173950891391243</v>
      </c>
      <c r="AU499">
        <v>36.707560491413439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11</v>
      </c>
      <c r="D500" s="2">
        <v>0</v>
      </c>
      <c r="E500">
        <v>9</v>
      </c>
      <c r="F500">
        <v>20</v>
      </c>
      <c r="G500">
        <v>146</v>
      </c>
      <c r="H500">
        <v>142.44</v>
      </c>
      <c r="I500">
        <v>15332.14602276</v>
      </c>
      <c r="J500">
        <v>22.277134813888019</v>
      </c>
      <c r="K500">
        <v>17.887730754740677</v>
      </c>
      <c r="L500">
        <v>11.705952905391232</v>
      </c>
      <c r="M500">
        <v>10.296254797918875</v>
      </c>
      <c r="N500">
        <v>6.3940000000000001</v>
      </c>
      <c r="O500">
        <v>-32.130434782608688</v>
      </c>
      <c r="P500">
        <v>2.1061499578770007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2.1061499629070006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-27.160032382477127</v>
      </c>
      <c r="AR500">
        <v>-8.3074287407147729E-2</v>
      </c>
      <c r="AS500">
        <v>2.4992979500140455</v>
      </c>
      <c r="AT500">
        <v>27.160032382477127</v>
      </c>
      <c r="AU500">
        <v>8.3074287407147729E-2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17</v>
      </c>
      <c r="D501" s="2">
        <v>0</v>
      </c>
      <c r="E501">
        <v>13</v>
      </c>
      <c r="F501">
        <v>30</v>
      </c>
      <c r="G501">
        <v>93</v>
      </c>
      <c r="H501">
        <v>69.3</v>
      </c>
      <c r="I501">
        <v>7028.4308093999989</v>
      </c>
      <c r="J501">
        <v>10.696095076400679</v>
      </c>
      <c r="K501">
        <v>8.2372518721026982</v>
      </c>
      <c r="L501">
        <v>4.588060239287536</v>
      </c>
      <c r="M501">
        <v>3.7762156210237841</v>
      </c>
      <c r="N501">
        <v>6.4790000000000001</v>
      </c>
      <c r="O501">
        <v>-26.208791208791215</v>
      </c>
      <c r="P501">
        <v>1.0952380952380953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0.34199134703134204</v>
      </c>
      <c r="T501" s="37" t="str">
        <f t="shared" si="173"/>
        <v/>
      </c>
      <c r="U501" s="37" t="str">
        <f t="shared" si="174"/>
        <v/>
      </c>
      <c r="V501" s="37">
        <f t="shared" si="175"/>
        <v>-0.38945658512905312</v>
      </c>
      <c r="W501" s="37" t="str">
        <f t="shared" si="176"/>
        <v/>
      </c>
      <c r="X501" s="37">
        <f t="shared" si="177"/>
        <v>-0.6077319142876163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38.945658512905311</v>
      </c>
      <c r="AR501">
        <v>60.773191428761628</v>
      </c>
      <c r="AS501">
        <v>34.199134199134207</v>
      </c>
      <c r="AT501">
        <v>-38.945658512905311</v>
      </c>
      <c r="AU501">
        <v>-60.773191428761628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56.5</v>
      </c>
      <c r="H502">
        <v>54.68</v>
      </c>
      <c r="I502">
        <v>28141.990794479996</v>
      </c>
      <c r="J502">
        <v>20.942167751819223</v>
      </c>
      <c r="K502">
        <v>19.591544249372983</v>
      </c>
      <c r="L502">
        <v>11.415776898502212</v>
      </c>
      <c r="M502">
        <v>10.523025548381574</v>
      </c>
      <c r="N502">
        <v>2.6110000000000002</v>
      </c>
      <c r="O502">
        <v>7.2223806167123428</v>
      </c>
      <c r="P502">
        <v>2.9480614484272132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2.9480614534772132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-19.539911740374638</v>
      </c>
      <c r="AR502">
        <v>2.3978605915057627</v>
      </c>
      <c r="AS502">
        <v>3.3284564740307276</v>
      </c>
      <c r="AT502">
        <v>19.539911740374638</v>
      </c>
      <c r="AU502">
        <v>-2.3978605915057627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15</v>
      </c>
      <c r="D503" s="2">
        <v>3</v>
      </c>
      <c r="E503">
        <v>11</v>
      </c>
      <c r="F503">
        <v>29</v>
      </c>
      <c r="G503">
        <v>115</v>
      </c>
      <c r="H503">
        <v>134.94999999999999</v>
      </c>
      <c r="I503">
        <v>34164.467630249994</v>
      </c>
      <c r="J503">
        <v>35.776776246023324</v>
      </c>
      <c r="K503">
        <v>31.925715637568011</v>
      </c>
      <c r="L503">
        <v>30.655585386820295</v>
      </c>
      <c r="M503">
        <v>27.511236660708857</v>
      </c>
      <c r="N503">
        <v>3.7720000000000002</v>
      </c>
      <c r="O503">
        <v>60.984465154803523</v>
      </c>
      <c r="P503">
        <v>1.0663208595776215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>
        <f t="shared" si="183"/>
        <v>60.984465159863525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-104.21728664804735</v>
      </c>
      <c r="AR503">
        <v>-162.09786203565352</v>
      </c>
      <c r="AS503">
        <v>-14.78325305668765</v>
      </c>
      <c r="AT503">
        <v>104.21728664804735</v>
      </c>
      <c r="AU503">
        <v>162.09786203565352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8</v>
      </c>
      <c r="D504">
        <v>3</v>
      </c>
      <c r="E504">
        <v>16</v>
      </c>
      <c r="F504">
        <v>27</v>
      </c>
      <c r="G504">
        <v>84</v>
      </c>
      <c r="H504">
        <v>81.13</v>
      </c>
      <c r="I504">
        <v>343431.80556706002</v>
      </c>
      <c r="J504">
        <v>18.637721111876868</v>
      </c>
      <c r="K504">
        <v>14.724137931034482</v>
      </c>
      <c r="L504">
        <v>8.0663484105165679</v>
      </c>
      <c r="M504">
        <v>6.7065041554142342</v>
      </c>
      <c r="N504">
        <v>4.3529999999999998</v>
      </c>
      <c r="O504">
        <v>-33.975700486596338</v>
      </c>
      <c r="P504">
        <v>4.1649204979662269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-0.31034666402422473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4.1649205030362273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-6.3859082382690779</v>
      </c>
      <c r="AR504">
        <v>31.034666402422474</v>
      </c>
      <c r="AS504">
        <v>3.5375323554788674</v>
      </c>
      <c r="AT504">
        <v>6.3859082382690779</v>
      </c>
      <c r="AU504">
        <v>-31.034666402422474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7</v>
      </c>
      <c r="D505">
        <v>1</v>
      </c>
      <c r="E505">
        <v>9</v>
      </c>
      <c r="F505">
        <v>17</v>
      </c>
      <c r="G505">
        <v>53</v>
      </c>
      <c r="H505">
        <v>49.73</v>
      </c>
      <c r="I505">
        <v>11127.337492709999</v>
      </c>
      <c r="J505">
        <v>21.500216169476868</v>
      </c>
      <c r="K505">
        <v>18.915937618866487</v>
      </c>
      <c r="L505">
        <v>14.663670974075691</v>
      </c>
      <c r="M505">
        <v>13.470266450916936</v>
      </c>
      <c r="N505">
        <v>2.3130000000000002</v>
      </c>
      <c r="O505">
        <v>-14.222222222222221</v>
      </c>
      <c r="P505">
        <v>0.70380052282324557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-22.725305887924407</v>
      </c>
      <c r="AR505">
        <v>-25.370850479725561</v>
      </c>
      <c r="AS505">
        <v>6.5755077418057528</v>
      </c>
      <c r="AT505">
        <v>22.725305887924407</v>
      </c>
      <c r="AU505">
        <v>25.370850479725561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1</v>
      </c>
      <c r="E506">
        <v>3</v>
      </c>
      <c r="F506">
        <v>7</v>
      </c>
      <c r="G506">
        <v>35.5</v>
      </c>
      <c r="H506">
        <v>34.56</v>
      </c>
      <c r="I506">
        <v>7897.1864371200008</v>
      </c>
      <c r="J506">
        <v>9.1646778042959429</v>
      </c>
      <c r="K506">
        <v>8.4747425208435505</v>
      </c>
      <c r="L506">
        <v>7.1847514654161779</v>
      </c>
      <c r="M506">
        <v>6.9868069517018716</v>
      </c>
      <c r="N506">
        <v>3.7709999999999999</v>
      </c>
      <c r="O506">
        <v>15.294117647058819</v>
      </c>
      <c r="P506">
        <v>2.9311342592592595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-0.4768713588595247</v>
      </c>
      <c r="W506" s="37" t="str">
        <f t="shared" si="176"/>
        <v/>
      </c>
      <c r="X506" s="37">
        <f t="shared" si="177"/>
        <v>-0.38572107673640765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2.9311342643492595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47.687135885952472</v>
      </c>
      <c r="AR506">
        <v>38.572107673640765</v>
      </c>
      <c r="AS506">
        <v>2.7199074074073959</v>
      </c>
      <c r="AT506">
        <v>-47.687135885952472</v>
      </c>
      <c r="AU506">
        <v>-38.572107673640765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12</v>
      </c>
      <c r="D507">
        <v>2</v>
      </c>
      <c r="E507">
        <v>5</v>
      </c>
      <c r="F507">
        <v>19</v>
      </c>
      <c r="G507">
        <v>82</v>
      </c>
      <c r="H507">
        <v>82.93</v>
      </c>
      <c r="I507">
        <v>14915.277458460001</v>
      </c>
      <c r="J507">
        <v>25.084694494857835</v>
      </c>
      <c r="K507">
        <v>21.760692731566522</v>
      </c>
      <c r="L507">
        <v>15.882442224236808</v>
      </c>
      <c r="M507">
        <v>14.254334875893985</v>
      </c>
      <c r="N507">
        <v>3.306</v>
      </c>
      <c r="O507">
        <v>10.980392156862754</v>
      </c>
      <c r="P507">
        <v>1.1588086337875314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-43.185853608162404</v>
      </c>
      <c r="AR507">
        <v>-35.791050744930232</v>
      </c>
      <c r="AS507">
        <v>-1.1214277101169734</v>
      </c>
      <c r="AT507">
        <v>43.185853608162404</v>
      </c>
      <c r="AU507">
        <v>35.791050744930232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10</v>
      </c>
      <c r="D508">
        <v>1</v>
      </c>
      <c r="E508">
        <v>13</v>
      </c>
      <c r="F508">
        <v>24</v>
      </c>
      <c r="G508">
        <v>100</v>
      </c>
      <c r="H508">
        <v>103.32</v>
      </c>
      <c r="I508">
        <v>31605.587999999996</v>
      </c>
      <c r="J508">
        <v>27.047120418848163</v>
      </c>
      <c r="K508">
        <v>24.356435643564353</v>
      </c>
      <c r="L508">
        <v>19.763221017816495</v>
      </c>
      <c r="M508">
        <v>18.633167512429818</v>
      </c>
      <c r="N508">
        <v>3.8200000000000003</v>
      </c>
      <c r="O508">
        <v>-9.4444444444444393</v>
      </c>
      <c r="P508">
        <v>1.6260162601626018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-54.387569902811435</v>
      </c>
      <c r="AR508">
        <v>-68.970773526144441</v>
      </c>
      <c r="AS508">
        <v>-3.213317847464181</v>
      </c>
      <c r="AT508">
        <v>54.387569902811435</v>
      </c>
      <c r="AU508">
        <v>68.970773526144441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20</v>
      </c>
      <c r="D509">
        <v>3</v>
      </c>
      <c r="E509">
        <v>9</v>
      </c>
      <c r="F509">
        <v>32</v>
      </c>
      <c r="G509">
        <v>135</v>
      </c>
      <c r="H509">
        <v>120</v>
      </c>
      <c r="I509">
        <v>24549.548159999998</v>
      </c>
      <c r="J509">
        <v>15.382643250865273</v>
      </c>
      <c r="K509">
        <v>14.43522194153735</v>
      </c>
      <c r="L509">
        <v>12.252314721854098</v>
      </c>
      <c r="M509">
        <v>11.358727280561899</v>
      </c>
      <c r="N509">
        <v>7.8010000000000002</v>
      </c>
      <c r="O509">
        <v>-2.4607329842931902</v>
      </c>
      <c r="P509">
        <v>0.83250000000000002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12.194389886769663</v>
      </c>
      <c r="AR509">
        <v>-4.7543360553980119</v>
      </c>
      <c r="AS509">
        <v>12.5</v>
      </c>
      <c r="AT509">
        <v>-12.194389886769663</v>
      </c>
      <c r="AU509">
        <v>4.7543360553980119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16</v>
      </c>
      <c r="D510">
        <v>0</v>
      </c>
      <c r="E510">
        <v>12</v>
      </c>
      <c r="F510">
        <v>28</v>
      </c>
      <c r="G510">
        <v>54</v>
      </c>
      <c r="H510">
        <v>47.3</v>
      </c>
      <c r="I510">
        <v>8805.3516341999984</v>
      </c>
      <c r="J510">
        <v>10.648356596127869</v>
      </c>
      <c r="K510">
        <v>9.9140641374973804</v>
      </c>
      <c r="L510" t="s">
        <v>1019</v>
      </c>
      <c r="M510" t="s">
        <v>1019</v>
      </c>
      <c r="N510">
        <v>4.4420000000000002</v>
      </c>
      <c r="O510">
        <v>-3.7614678899082703</v>
      </c>
      <c r="P510">
        <v>2.7632135306553911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-0.39218154358896984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2.7632135357853911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39.218154358896982</v>
      </c>
      <c r="AR510" t="e">
        <v>#VALUE!</v>
      </c>
      <c r="AS510">
        <v>14.164904862579286</v>
      </c>
      <c r="AT510">
        <v>-39.218154358896982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11</v>
      </c>
      <c r="D511">
        <v>1</v>
      </c>
      <c r="E511">
        <v>5</v>
      </c>
      <c r="F511">
        <v>17</v>
      </c>
      <c r="G511">
        <v>103</v>
      </c>
      <c r="H511">
        <v>99.03</v>
      </c>
      <c r="I511">
        <v>47457.436854899999</v>
      </c>
      <c r="J511">
        <v>28.530682800345723</v>
      </c>
      <c r="K511">
        <v>25.595761178599119</v>
      </c>
      <c r="L511">
        <v>20.672973544453964</v>
      </c>
      <c r="M511">
        <v>18.840254684853836</v>
      </c>
      <c r="N511">
        <v>3.4710000000000001</v>
      </c>
      <c r="O511">
        <v>5.0666666666666718</v>
      </c>
      <c r="P511">
        <v>0.63213167726951425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-62.855886948459805</v>
      </c>
      <c r="AR511">
        <v>-76.748938229393858</v>
      </c>
      <c r="AS511">
        <v>4.0088861961021793</v>
      </c>
      <c r="AT511">
        <v>62.855886948459805</v>
      </c>
      <c r="AU511">
        <v>76.748938229393858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43574.341396412034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13.538287771034668</v>
      </c>
      <c r="K6" s="32">
        <v>12.202491129260709</v>
      </c>
      <c r="L6" s="32">
        <v>7.0078914956638387</v>
      </c>
      <c r="M6" s="32">
        <v>6.4161222796875075</v>
      </c>
      <c r="N6" s="32"/>
      <c r="O6" s="32"/>
      <c r="P6" s="32">
        <v>3.319668141828235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9</v>
      </c>
      <c r="D7" s="4">
        <v>4</v>
      </c>
      <c r="E7" s="4">
        <v>15</v>
      </c>
      <c r="F7" s="4">
        <v>28</v>
      </c>
      <c r="G7" s="4">
        <v>52.5</v>
      </c>
      <c r="H7" s="4">
        <v>53.04</v>
      </c>
      <c r="I7" s="34">
        <v>10909.903500522465</v>
      </c>
      <c r="J7" s="35">
        <v>12.701149425287356</v>
      </c>
      <c r="K7" s="35">
        <v>11.693121693121691</v>
      </c>
      <c r="L7" s="35">
        <v>5.5680440692311546</v>
      </c>
      <c r="M7" s="35">
        <v>5.2154606818688052</v>
      </c>
      <c r="N7" s="4">
        <v>4.1760000000000002</v>
      </c>
      <c r="O7" s="4">
        <v>-70.772584190681144</v>
      </c>
      <c r="P7" s="35">
        <v>4.5682503770739071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4.5682503771739071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5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-70.772584190581142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2</v>
      </c>
      <c r="AO7" t="s">
        <v>1002</v>
      </c>
      <c r="AP7" t="s">
        <v>1022</v>
      </c>
      <c r="AQ7" s="22">
        <v>6.1834876012783475</v>
      </c>
      <c r="AR7" s="21">
        <v>20.546086184747516</v>
      </c>
      <c r="AS7">
        <v>-1.0180995475113086</v>
      </c>
      <c r="AT7">
        <v>-6.1834876012783475</v>
      </c>
      <c r="AU7">
        <v>-20.546086184747516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18</v>
      </c>
      <c r="D8" s="4">
        <v>3</v>
      </c>
      <c r="E8" s="4">
        <v>18</v>
      </c>
      <c r="F8" s="4">
        <v>39</v>
      </c>
      <c r="G8" s="4">
        <v>223</v>
      </c>
      <c r="H8" s="4">
        <v>232.15</v>
      </c>
      <c r="I8" s="34">
        <v>52295.917299493645</v>
      </c>
      <c r="J8" s="35">
        <v>24.202460383653044</v>
      </c>
      <c r="K8" s="35">
        <v>21.457620852204453</v>
      </c>
      <c r="L8" s="35">
        <v>14.001313971650573</v>
      </c>
      <c r="M8" s="35">
        <v>12.685676628349047</v>
      </c>
      <c r="N8" s="4">
        <v>9.5920000000000005</v>
      </c>
      <c r="O8" s="4">
        <v>6.9340658637006811</v>
      </c>
      <c r="P8" s="35">
        <v>1.6058582812836528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-78.770467824110696</v>
      </c>
      <c r="AR8" s="21">
        <v>-99.79353248140248</v>
      </c>
      <c r="AS8">
        <v>-3.9414171871634762</v>
      </c>
      <c r="AT8">
        <v>78.770467824110696</v>
      </c>
      <c r="AU8">
        <v>99.79353248140248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21</v>
      </c>
      <c r="D9" s="4">
        <v>0</v>
      </c>
      <c r="E9" s="4">
        <v>9</v>
      </c>
      <c r="F9" s="4">
        <v>30</v>
      </c>
      <c r="G9" s="4">
        <v>220</v>
      </c>
      <c r="H9" s="4">
        <v>214.85</v>
      </c>
      <c r="I9" s="34">
        <v>102503.35609214478</v>
      </c>
      <c r="J9" s="35">
        <v>11.358109536899978</v>
      </c>
      <c r="K9" s="35">
        <v>10.690118419743259</v>
      </c>
      <c r="L9" s="35" t="s">
        <v>1019</v>
      </c>
      <c r="M9" s="35" t="s">
        <v>1019</v>
      </c>
      <c r="N9" s="4">
        <v>18.916</v>
      </c>
      <c r="O9" s="4">
        <v>1.0962987708818377</v>
      </c>
      <c r="P9" s="35">
        <v>4.4323946939725385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4.4323946940925385</v>
      </c>
      <c r="AH9" s="38" t="str">
        <f t="shared" si="18"/>
        <v xml:space="preserve"> </v>
      </c>
      <c r="AI9" s="1">
        <f t="shared" si="19"/>
        <v>6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16.103795923138875</v>
      </c>
      <c r="AR9" s="21" t="e">
        <v>#VALUE!</v>
      </c>
      <c r="AS9">
        <v>2.3970211775657502</v>
      </c>
      <c r="AT9">
        <v>-16.103795923138875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12</v>
      </c>
      <c r="D10" s="4">
        <v>0</v>
      </c>
      <c r="E10" s="4">
        <v>17</v>
      </c>
      <c r="F10" s="4">
        <v>29</v>
      </c>
      <c r="G10" s="4">
        <v>74</v>
      </c>
      <c r="H10" s="4">
        <v>74.16</v>
      </c>
      <c r="I10" s="34">
        <v>76560.561800984186</v>
      </c>
      <c r="J10" s="35">
        <v>13.786949247071945</v>
      </c>
      <c r="K10" s="35">
        <v>12.489053553384979</v>
      </c>
      <c r="L10" s="35">
        <v>9.182714526836385</v>
      </c>
      <c r="M10" s="35">
        <v>8.3002673646440375</v>
      </c>
      <c r="N10" s="4">
        <v>5.3790000000000004</v>
      </c>
      <c r="O10" s="4">
        <v>-21.088082901554394</v>
      </c>
      <c r="P10" s="35">
        <v>4.3783710895361381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4.3783710896661381</v>
      </c>
      <c r="AH10" s="38" t="str">
        <f t="shared" si="18"/>
        <v xml:space="preserve"> </v>
      </c>
      <c r="AI10" s="1">
        <f t="shared" si="19"/>
        <v>9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-1.8367276589384529</v>
      </c>
      <c r="AR10" s="21">
        <v>-31.033914159747301</v>
      </c>
      <c r="AS10">
        <v>-0.21574973031283085</v>
      </c>
      <c r="AT10">
        <v>1.8367276589384529</v>
      </c>
      <c r="AU10">
        <v>31.033914159747301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16</v>
      </c>
      <c r="D11" s="4">
        <v>3</v>
      </c>
      <c r="E11" s="4">
        <v>14</v>
      </c>
      <c r="F11" s="4">
        <v>33</v>
      </c>
      <c r="G11" s="4">
        <v>76</v>
      </c>
      <c r="H11" s="4">
        <v>61.16</v>
      </c>
      <c r="I11" s="34">
        <v>64107.201950281749</v>
      </c>
      <c r="J11" s="35">
        <v>8.8088722454270485</v>
      </c>
      <c r="K11" s="35">
        <v>7.8450487429450995</v>
      </c>
      <c r="L11" s="35">
        <v>7.5647860430731377</v>
      </c>
      <c r="M11" s="35">
        <v>7.0175533079161942</v>
      </c>
      <c r="N11" s="4">
        <v>6.9430000000000005</v>
      </c>
      <c r="O11" s="4">
        <v>9.9950858759446142</v>
      </c>
      <c r="P11" s="35">
        <v>4.7449313276651406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0.24264224997649442</v>
      </c>
      <c r="T11" s="37" t="str">
        <f t="shared" si="8"/>
        <v/>
      </c>
      <c r="U11" s="37" t="str">
        <f t="shared" si="9"/>
        <v/>
      </c>
      <c r="V11" s="37">
        <f t="shared" si="10"/>
        <v>-0.34933631236043461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5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3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4.7449313278051406</v>
      </c>
      <c r="AH11" s="38" t="str">
        <f t="shared" si="18"/>
        <v xml:space="preserve"> </v>
      </c>
      <c r="AI11" s="1">
        <f t="shared" si="19"/>
        <v>3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703</v>
      </c>
      <c r="AP11" t="s">
        <v>1047</v>
      </c>
      <c r="AQ11" s="22">
        <v>34.93363123604346</v>
      </c>
      <c r="AR11" s="21">
        <v>-7.9466776526702754</v>
      </c>
      <c r="AS11">
        <v>24.264224983649441</v>
      </c>
      <c r="AT11">
        <v>-34.93363123604346</v>
      </c>
      <c r="AU11">
        <v>7.9466776526702754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7</v>
      </c>
      <c r="D12" s="4">
        <v>8</v>
      </c>
      <c r="E12" s="4">
        <v>18</v>
      </c>
      <c r="F12" s="4">
        <v>33</v>
      </c>
      <c r="G12" s="4">
        <v>90</v>
      </c>
      <c r="H12" s="4">
        <v>93.12</v>
      </c>
      <c r="I12" s="34">
        <v>26376.053326090663</v>
      </c>
      <c r="J12" s="35">
        <v>27.913669064748206</v>
      </c>
      <c r="K12" s="35">
        <v>26.194092827004219</v>
      </c>
      <c r="L12" s="35">
        <v>14.954443920088092</v>
      </c>
      <c r="M12" s="35">
        <v>14.169409169498602</v>
      </c>
      <c r="N12" s="4">
        <v>3.3359999999999999</v>
      </c>
      <c r="O12" s="4" t="s">
        <v>140</v>
      </c>
      <c r="P12" s="35">
        <v>0.7592353951890034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-106.18315651754604</v>
      </c>
      <c r="AR12" s="21">
        <v>-113.39434164100877</v>
      </c>
      <c r="AS12">
        <v>-3.350515463917525</v>
      </c>
      <c r="AT12">
        <v>106.18315651754604</v>
      </c>
      <c r="AU12">
        <v>113.39434164100877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7</v>
      </c>
      <c r="E13" s="4">
        <v>18</v>
      </c>
      <c r="F13" s="4">
        <v>36</v>
      </c>
      <c r="G13" s="4">
        <v>75</v>
      </c>
      <c r="H13" s="4">
        <v>77.75</v>
      </c>
      <c r="I13" s="34">
        <v>56905.161428033498</v>
      </c>
      <c r="J13" s="35">
        <v>8.3181769551727829</v>
      </c>
      <c r="K13" s="35">
        <v>7.7194201747418578</v>
      </c>
      <c r="L13" s="35">
        <v>7.2668915533654594</v>
      </c>
      <c r="M13" s="35">
        <v>6.4172949843055251</v>
      </c>
      <c r="N13" s="4">
        <v>9.3469999999999995</v>
      </c>
      <c r="O13" s="4">
        <v>-65.417867435158513</v>
      </c>
      <c r="P13" s="35">
        <v>4.4025723472668812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-0.38558131605315527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4.4025723474268812</v>
      </c>
      <c r="AH13" s="38" t="str">
        <f t="shared" si="18"/>
        <v xml:space="preserve"> </v>
      </c>
      <c r="AI13" s="1">
        <f t="shared" si="19"/>
        <v>7</v>
      </c>
      <c r="AJ13" s="1" t="str">
        <f t="shared" si="20"/>
        <v xml:space="preserve"> </v>
      </c>
      <c r="AK13" s="25" t="str">
        <f t="shared" si="21"/>
        <v xml:space="preserve"> </v>
      </c>
      <c r="AL13" s="25">
        <f t="shared" si="22"/>
        <v>-65.417867434998513</v>
      </c>
      <c r="AM13" s="1" t="str">
        <f t="shared" si="3"/>
        <v xml:space="preserve"> </v>
      </c>
      <c r="AN13" s="1">
        <f t="shared" si="4"/>
        <v>1</v>
      </c>
      <c r="AO13" t="s">
        <v>704</v>
      </c>
      <c r="AP13" t="s">
        <v>1028</v>
      </c>
      <c r="AQ13" s="22">
        <v>38.558131605315523</v>
      </c>
      <c r="AR13" s="21">
        <v>-3.6958343013997474</v>
      </c>
      <c r="AS13">
        <v>-3.5369774919614128</v>
      </c>
      <c r="AT13">
        <v>-38.558131605315523</v>
      </c>
      <c r="AU13">
        <v>3.6958343013997474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10</v>
      </c>
      <c r="D14" s="4">
        <v>3</v>
      </c>
      <c r="E14" s="4">
        <v>20</v>
      </c>
      <c r="F14" s="4">
        <v>33</v>
      </c>
      <c r="G14" s="4">
        <v>150</v>
      </c>
      <c r="H14" s="4">
        <v>155.6</v>
      </c>
      <c r="I14" s="34">
        <v>34979.925817744566</v>
      </c>
      <c r="J14" s="35">
        <v>12.408293460925039</v>
      </c>
      <c r="K14" s="35">
        <v>10.702985279955977</v>
      </c>
      <c r="L14" s="35">
        <v>5.3886286890871649</v>
      </c>
      <c r="M14" s="35">
        <v>4.917143530798703</v>
      </c>
      <c r="N14" s="4">
        <v>12.540000000000001</v>
      </c>
      <c r="O14" s="4">
        <v>-16.99186991869918</v>
      </c>
      <c r="P14" s="35">
        <v>2.9254498714652959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2.9254498716352959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8.3466560116063242</v>
      </c>
      <c r="AR14" s="21">
        <v>23.106276796360202</v>
      </c>
      <c r="AS14">
        <v>-3.5989717223650297</v>
      </c>
      <c r="AT14">
        <v>-8.3466560116063242</v>
      </c>
      <c r="AU14">
        <v>-23.106276796360202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12</v>
      </c>
      <c r="D15" s="4">
        <v>5</v>
      </c>
      <c r="E15" s="4">
        <v>15</v>
      </c>
      <c r="F15" s="4">
        <v>32</v>
      </c>
      <c r="G15" s="4">
        <v>58</v>
      </c>
      <c r="H15" s="4">
        <v>59.31</v>
      </c>
      <c r="I15" s="34">
        <v>71320.113122005932</v>
      </c>
      <c r="J15" s="35">
        <v>7.8733572281959381</v>
      </c>
      <c r="K15" s="35">
        <v>7.6588326446280997</v>
      </c>
      <c r="L15" s="35">
        <v>2.4594249040242135</v>
      </c>
      <c r="M15" s="35">
        <v>2.4841409222558184</v>
      </c>
      <c r="N15" s="4">
        <v>7.5330000000000004</v>
      </c>
      <c r="O15" s="4">
        <v>-17.783018867924525</v>
      </c>
      <c r="P15" s="35">
        <v>5.4206710504130839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-0.41843774032923997</v>
      </c>
      <c r="W15" s="37" t="str">
        <f t="shared" si="11"/>
        <v/>
      </c>
      <c r="X15" s="37">
        <f t="shared" si="12"/>
        <v>-0.64904923177734808</v>
      </c>
      <c r="Y15" s="1" t="str">
        <f t="shared" si="0"/>
        <v xml:space="preserve"> </v>
      </c>
      <c r="Z15" s="1">
        <f t="shared" si="13"/>
        <v>3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5.420671050593084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41.843774032923996</v>
      </c>
      <c r="AR15" s="21">
        <v>64.904923177734801</v>
      </c>
      <c r="AS15">
        <v>-2.2087337717079825</v>
      </c>
      <c r="AT15">
        <v>-41.843774032923996</v>
      </c>
      <c r="AU15">
        <v>-64.904923177734801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8</v>
      </c>
      <c r="D16" s="4">
        <v>2</v>
      </c>
      <c r="E16" s="4">
        <v>13</v>
      </c>
      <c r="F16" s="4">
        <v>23</v>
      </c>
      <c r="G16" s="4">
        <v>122</v>
      </c>
      <c r="H16" s="4">
        <v>118.05</v>
      </c>
      <c r="I16" s="34">
        <v>25210.757585260802</v>
      </c>
      <c r="J16" s="35">
        <v>19.944247339077545</v>
      </c>
      <c r="K16" s="35">
        <v>18.128071253071251</v>
      </c>
      <c r="L16" s="35">
        <v>13.152405044009356</v>
      </c>
      <c r="M16" s="35">
        <v>12.121786130515076</v>
      </c>
      <c r="N16" s="4">
        <v>5.9190000000000005</v>
      </c>
      <c r="O16" s="4">
        <v>6.0689655172413852</v>
      </c>
      <c r="P16" s="35">
        <v>2.527742481999153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2.527742482189153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-47.317354132097165</v>
      </c>
      <c r="AR16" s="21">
        <v>-87.679918448330142</v>
      </c>
      <c r="AS16">
        <v>3.3460398136383018</v>
      </c>
      <c r="AT16">
        <v>47.317354132097165</v>
      </c>
      <c r="AU16">
        <v>87.679918448330142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1</v>
      </c>
      <c r="D17" s="4">
        <v>16</v>
      </c>
      <c r="E17" s="4">
        <v>12</v>
      </c>
      <c r="F17" s="4">
        <v>29</v>
      </c>
      <c r="G17" s="4">
        <v>7.5</v>
      </c>
      <c r="H17" s="4">
        <v>7.7830000000000004</v>
      </c>
      <c r="I17" s="34">
        <v>18080.321195678822</v>
      </c>
      <c r="J17" s="35">
        <v>15.142023346303501</v>
      </c>
      <c r="K17" s="35">
        <v>10.213910761154857</v>
      </c>
      <c r="L17" s="35" t="s">
        <v>1019</v>
      </c>
      <c r="M17" s="35" t="s">
        <v>1019</v>
      </c>
      <c r="N17" s="4">
        <v>0.51400000000000001</v>
      </c>
      <c r="O17" s="4">
        <v>-2.0237882028212995</v>
      </c>
      <c r="P17" s="35">
        <v>2.5568546832840808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2.5568546834840808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-11.84592617908482</v>
      </c>
      <c r="AR17" s="21" t="e">
        <v>#VALUE!</v>
      </c>
      <c r="AS17">
        <v>-3.6361300269818875</v>
      </c>
      <c r="AT17">
        <v>11.84592617908482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21</v>
      </c>
      <c r="D18" s="4">
        <v>1</v>
      </c>
      <c r="E18" s="4">
        <v>7</v>
      </c>
      <c r="F18" s="4">
        <v>29</v>
      </c>
      <c r="G18" s="4">
        <v>33.5</v>
      </c>
      <c r="H18" s="4">
        <v>31.094999999999999</v>
      </c>
      <c r="I18" s="34">
        <v>43216.87499136632</v>
      </c>
      <c r="J18" s="35">
        <v>14.276859504132231</v>
      </c>
      <c r="K18" s="35">
        <v>12.671149144254278</v>
      </c>
      <c r="L18" s="35">
        <v>6.9892604900673074</v>
      </c>
      <c r="M18" s="35">
        <v>6.4200073625143821</v>
      </c>
      <c r="N18" s="4">
        <v>2.1779999999999999</v>
      </c>
      <c r="O18" s="4">
        <v>12.500000000000011</v>
      </c>
      <c r="P18" s="35">
        <v>3.9427560701077344</v>
      </c>
      <c r="Q18" s="36">
        <f t="shared" si="5"/>
        <v>72.413793103658264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4</v>
      </c>
      <c r="AF18" s="1" t="str">
        <f t="shared" si="16"/>
        <v xml:space="preserve"> </v>
      </c>
      <c r="AG18" s="38">
        <f t="shared" si="17"/>
        <v>3.9427560703177345</v>
      </c>
      <c r="AH18" s="38" t="str">
        <f t="shared" si="18"/>
        <v xml:space="preserve"> </v>
      </c>
      <c r="AI18" s="1">
        <f t="shared" si="19"/>
        <v>10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-5.4554294131474057</v>
      </c>
      <c r="AR18" s="21">
        <v>0.26585750661320962</v>
      </c>
      <c r="AS18">
        <v>7.7343624376909448</v>
      </c>
      <c r="AT18">
        <v>5.4554294131474057</v>
      </c>
      <c r="AU18">
        <v>-0.26585750661320962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3</v>
      </c>
      <c r="E19" s="4">
        <v>8</v>
      </c>
      <c r="F19" s="4">
        <v>29</v>
      </c>
      <c r="G19" s="4">
        <v>17</v>
      </c>
      <c r="H19" s="4">
        <v>14.888</v>
      </c>
      <c r="I19" s="34">
        <v>79678.780118040551</v>
      </c>
      <c r="J19" s="35">
        <v>14.098484848484848</v>
      </c>
      <c r="K19" s="35">
        <v>12.724786324786326</v>
      </c>
      <c r="L19" s="35">
        <v>5.6484692391992155</v>
      </c>
      <c r="M19" s="35">
        <v>5.3365903631304636</v>
      </c>
      <c r="N19" s="4">
        <v>1.056</v>
      </c>
      <c r="O19" s="4">
        <v>6.0224767650741997</v>
      </c>
      <c r="P19" s="35">
        <v>5.0913487372380439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5.0913487374580439</v>
      </c>
      <c r="AH19" s="38" t="str">
        <f t="shared" si="18"/>
        <v xml:space="preserve"> </v>
      </c>
      <c r="AI19" s="1">
        <f t="shared" si="19"/>
        <v>2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720</v>
      </c>
      <c r="AP19" t="s">
        <v>1041</v>
      </c>
      <c r="AQ19" s="22">
        <v>-4.1378724320569438</v>
      </c>
      <c r="AR19" s="21">
        <v>19.398448981491377</v>
      </c>
      <c r="AS19">
        <v>14.185921547555068</v>
      </c>
      <c r="AT19">
        <v>4.1378724320569438</v>
      </c>
      <c r="AU19">
        <v>-19.398448981491377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11</v>
      </c>
      <c r="D20" s="4">
        <v>5</v>
      </c>
      <c r="E20" s="4">
        <v>9</v>
      </c>
      <c r="F20" s="4">
        <v>25</v>
      </c>
      <c r="G20" s="4">
        <v>10.5</v>
      </c>
      <c r="H20" s="4">
        <v>9.83</v>
      </c>
      <c r="I20" s="34">
        <v>24319.766362998398</v>
      </c>
      <c r="J20" s="35">
        <v>14.287790697674417</v>
      </c>
      <c r="K20" s="35">
        <v>12.900262467191601</v>
      </c>
      <c r="L20" s="35">
        <v>5.4461510747999977</v>
      </c>
      <c r="M20" s="35">
        <v>3.7117555346653823</v>
      </c>
      <c r="N20" s="4">
        <v>0.68800000000000006</v>
      </c>
      <c r="O20" s="4">
        <v>0</v>
      </c>
      <c r="P20" s="35">
        <v>4.649033570701933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4.649033570931933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-5.5361722199709806</v>
      </c>
      <c r="AR20" s="21">
        <v>22.2854537892057</v>
      </c>
      <c r="AS20">
        <v>6.815869786368256</v>
      </c>
      <c r="AT20">
        <v>5.5361722199709806</v>
      </c>
      <c r="AU20">
        <v>-22.2854537892057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10</v>
      </c>
      <c r="F21" s="4">
        <v>27</v>
      </c>
      <c r="G21" s="4">
        <v>79</v>
      </c>
      <c r="H21" s="4">
        <v>70.16</v>
      </c>
      <c r="I21" s="34">
        <v>24281.519461360709</v>
      </c>
      <c r="J21" s="35">
        <v>16.047575480329368</v>
      </c>
      <c r="K21" s="35">
        <v>14.899129326820979</v>
      </c>
      <c r="L21" s="35">
        <v>8.7486379478600309</v>
      </c>
      <c r="M21" s="35">
        <v>8.0962430654109152</v>
      </c>
      <c r="N21" s="4">
        <v>4.3719999999999999</v>
      </c>
      <c r="O21" s="4">
        <v>16.176725003377975</v>
      </c>
      <c r="P21" s="35">
        <v>1.6476624857468642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-18.534749384359749</v>
      </c>
      <c r="AR21" s="21">
        <v>-24.839803145829052</v>
      </c>
      <c r="AS21">
        <v>12.599771949828975</v>
      </c>
      <c r="AT21">
        <v>18.534749384359749</v>
      </c>
      <c r="AU21">
        <v>24.839803145829052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16</v>
      </c>
      <c r="D22" s="4">
        <v>0</v>
      </c>
      <c r="E22" s="4">
        <v>9</v>
      </c>
      <c r="F22" s="4">
        <v>25</v>
      </c>
      <c r="G22" s="4">
        <v>55</v>
      </c>
      <c r="H22" s="4">
        <v>48.905000000000001</v>
      </c>
      <c r="I22" s="34">
        <v>30580.629386414701</v>
      </c>
      <c r="J22" s="35">
        <v>14.228978760546989</v>
      </c>
      <c r="K22" s="35">
        <v>13.271370420624152</v>
      </c>
      <c r="L22" s="35">
        <v>8.3805283432721556</v>
      </c>
      <c r="M22" s="35">
        <v>7.8910946358430509</v>
      </c>
      <c r="N22" s="4">
        <v>3.4370000000000003</v>
      </c>
      <c r="O22" s="4">
        <v>-0.34256514740558769</v>
      </c>
      <c r="P22" s="35">
        <v>1.6399141192107147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-5.1017602904708692</v>
      </c>
      <c r="AR22" s="21">
        <v>-19.587016272407197</v>
      </c>
      <c r="AS22">
        <v>12.462938349861986</v>
      </c>
      <c r="AT22">
        <v>5.1017602904708692</v>
      </c>
      <c r="AU22">
        <v>19.587016272407197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10</v>
      </c>
      <c r="F23" s="4">
        <v>32</v>
      </c>
      <c r="G23" s="4">
        <v>77</v>
      </c>
      <c r="H23" s="4">
        <v>72.900000000000006</v>
      </c>
      <c r="I23" s="34">
        <v>16258.166491328024</v>
      </c>
      <c r="J23" s="35">
        <v>11.437088170693443</v>
      </c>
      <c r="K23" s="35">
        <v>10.426201372997712</v>
      </c>
      <c r="L23" s="35">
        <v>7.2920444363724419</v>
      </c>
      <c r="M23" s="35">
        <v>6.9510764214505212</v>
      </c>
      <c r="N23" s="4">
        <v>6.3740000000000006</v>
      </c>
      <c r="O23" s="4">
        <v>-338.64896119950549</v>
      </c>
      <c r="P23" s="35">
        <v>3.2304526748971192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3.2304526751571192</v>
      </c>
      <c r="AH23" s="38" t="str">
        <f t="shared" si="18"/>
        <v xml:space="preserve"> </v>
      </c>
      <c r="AI23" s="1">
        <f t="shared" si="19"/>
        <v>16</v>
      </c>
      <c r="AJ23" s="1" t="str">
        <f t="shared" si="20"/>
        <v xml:space="preserve"> </v>
      </c>
      <c r="AK23" s="25" t="str">
        <f t="shared" si="21"/>
        <v xml:space="preserve"> </v>
      </c>
      <c r="AL23" s="25">
        <f t="shared" si="22"/>
        <v>-338.64896119924549</v>
      </c>
      <c r="AM23" s="1" t="str">
        <f t="shared" si="3"/>
        <v xml:space="preserve"> </v>
      </c>
      <c r="AN23" s="1">
        <f t="shared" si="4"/>
        <v>4</v>
      </c>
      <c r="AO23" t="s">
        <v>714</v>
      </c>
      <c r="AP23" t="s">
        <v>1022</v>
      </c>
      <c r="AQ23" s="22">
        <v>15.52042352679759</v>
      </c>
      <c r="AR23" s="21">
        <v>-4.0547565681406939</v>
      </c>
      <c r="AS23">
        <v>5.6241426611796985</v>
      </c>
      <c r="AT23">
        <v>-15.52042352679759</v>
      </c>
      <c r="AU23">
        <v>4.0547565681406939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7</v>
      </c>
      <c r="D24" s="4">
        <v>4</v>
      </c>
      <c r="E24" s="4">
        <v>22</v>
      </c>
      <c r="F24" s="4">
        <v>33</v>
      </c>
      <c r="G24" s="4">
        <v>95.5</v>
      </c>
      <c r="H24" s="4">
        <v>88.18</v>
      </c>
      <c r="I24" s="34">
        <v>41793.164590610584</v>
      </c>
      <c r="J24" s="35">
        <v>15.623671155209072</v>
      </c>
      <c r="K24" s="35">
        <v>14.88018899763753</v>
      </c>
      <c r="L24" s="35">
        <v>10.175900645111446</v>
      </c>
      <c r="M24" s="35">
        <v>9.7655636347189994</v>
      </c>
      <c r="N24" s="4">
        <v>5.6440000000000001</v>
      </c>
      <c r="O24" s="4">
        <v>0.69930069930070005</v>
      </c>
      <c r="P24" s="35">
        <v>2.1932410977545929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2.1932410980245929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-15.403597703367677</v>
      </c>
      <c r="AR24" s="21">
        <v>-45.206309935132772</v>
      </c>
      <c r="AS24">
        <v>8.3012020866409575</v>
      </c>
      <c r="AT24">
        <v>15.403597703367677</v>
      </c>
      <c r="AU24">
        <v>45.206309935132772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20</v>
      </c>
      <c r="D25" s="4">
        <v>2</v>
      </c>
      <c r="E25" s="4">
        <v>8</v>
      </c>
      <c r="F25" s="4">
        <v>30</v>
      </c>
      <c r="G25" s="4">
        <v>22</v>
      </c>
      <c r="H25" s="4">
        <v>21.475000000000001</v>
      </c>
      <c r="I25" s="34">
        <v>27453.085485985132</v>
      </c>
      <c r="J25" s="35">
        <v>23.572996706915479</v>
      </c>
      <c r="K25" s="35">
        <v>21.346918489065608</v>
      </c>
      <c r="L25" s="35">
        <v>10.520583161686107</v>
      </c>
      <c r="M25" s="35">
        <v>9.3595650703044218</v>
      </c>
      <c r="N25" s="4">
        <v>0.91100000000000003</v>
      </c>
      <c r="O25" s="4">
        <v>-15.384615384615389</v>
      </c>
      <c r="P25" s="35">
        <v>1.3364377182770664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-74.120960534981336</v>
      </c>
      <c r="AR25" s="21">
        <v>-50.124800993219722</v>
      </c>
      <c r="AS25">
        <v>2.4447031431897415</v>
      </c>
      <c r="AT25">
        <v>74.120960534981336</v>
      </c>
      <c r="AU25">
        <v>50.124800993219722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15</v>
      </c>
      <c r="D26" s="4">
        <v>3</v>
      </c>
      <c r="E26" s="4">
        <v>11</v>
      </c>
      <c r="F26" s="4">
        <v>29</v>
      </c>
      <c r="G26" s="4">
        <v>24.5</v>
      </c>
      <c r="H26" s="4">
        <v>22.59</v>
      </c>
      <c r="I26" s="34">
        <v>12066.151455256808</v>
      </c>
      <c r="J26" s="35">
        <v>5.4120747484427403</v>
      </c>
      <c r="K26" s="35">
        <v>4.9988935605222391</v>
      </c>
      <c r="L26" s="35">
        <v>2.8056266064670288</v>
      </c>
      <c r="M26" s="35">
        <v>2.6622464247306441</v>
      </c>
      <c r="N26" s="4">
        <v>4.1740000000000004</v>
      </c>
      <c r="O26" s="4">
        <v>-42.157777363150934</v>
      </c>
      <c r="P26" s="35">
        <v>3.8069942452412571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-0.60023934784264665</v>
      </c>
      <c r="W26" s="37" t="str">
        <f t="shared" si="11"/>
        <v/>
      </c>
      <c r="X26" s="37">
        <f t="shared" si="12"/>
        <v>-0.5996475390346695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3.8069942455312571</v>
      </c>
      <c r="AH26" s="38" t="str">
        <f t="shared" si="18"/>
        <v xml:space="preserve"> </v>
      </c>
      <c r="AI26" s="1">
        <f t="shared" si="19"/>
        <v>11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709</v>
      </c>
      <c r="AP26" t="s">
        <v>1024</v>
      </c>
      <c r="AQ26" s="22">
        <v>60.023934784264668</v>
      </c>
      <c r="AR26" s="21">
        <v>59.964753903466949</v>
      </c>
      <c r="AS26">
        <v>8.4550686144311715</v>
      </c>
      <c r="AT26">
        <v>-60.023934784264668</v>
      </c>
      <c r="AU26">
        <v>-59.964753903466949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12</v>
      </c>
      <c r="D27" s="4">
        <v>5</v>
      </c>
      <c r="E27" s="4">
        <v>13</v>
      </c>
      <c r="F27" s="4">
        <v>30</v>
      </c>
      <c r="G27" s="4">
        <v>162.92111206054687</v>
      </c>
      <c r="H27" s="4">
        <v>160.80000000000001</v>
      </c>
      <c r="I27" s="34">
        <v>99765.176922413259</v>
      </c>
      <c r="J27" s="35">
        <v>26.396844899471418</v>
      </c>
      <c r="K27" s="35">
        <v>23.282132812917791</v>
      </c>
      <c r="L27" s="35">
        <v>13.855450727075938</v>
      </c>
      <c r="M27" s="35">
        <v>12.775078490390454</v>
      </c>
      <c r="N27" s="4">
        <v>6.8470000000000004</v>
      </c>
      <c r="O27" s="4" t="s">
        <v>140</v>
      </c>
      <c r="P27" s="35">
        <v>1.9835210396949923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-94.979197856525047</v>
      </c>
      <c r="AR27" s="21">
        <v>-97.712118340431701</v>
      </c>
      <c r="AS27">
        <v>1.3190995401410888</v>
      </c>
      <c r="AT27">
        <v>94.979197856525047</v>
      </c>
      <c r="AU27">
        <v>97.712118340431701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10</v>
      </c>
      <c r="D28" s="4">
        <v>1</v>
      </c>
      <c r="E28" s="4">
        <v>13</v>
      </c>
      <c r="F28" s="4">
        <v>24</v>
      </c>
      <c r="G28" s="4">
        <v>105</v>
      </c>
      <c r="H28" s="4">
        <v>93.78</v>
      </c>
      <c r="I28" s="34">
        <v>45829.378850362453</v>
      </c>
      <c r="J28" s="35">
        <v>16.400839454354671</v>
      </c>
      <c r="K28" s="35">
        <v>15.419269976981257</v>
      </c>
      <c r="L28" s="35">
        <v>11.408316906112463</v>
      </c>
      <c r="M28" s="35">
        <v>10.648675914419195</v>
      </c>
      <c r="N28" s="4">
        <v>5.718</v>
      </c>
      <c r="O28" s="4">
        <v>-13.829787234042543</v>
      </c>
      <c r="P28" s="35">
        <v>1.402217956920452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-21.144119047642551</v>
      </c>
      <c r="AR28" s="21">
        <v>-62.79243069290392</v>
      </c>
      <c r="AS28">
        <v>11.964171465131157</v>
      </c>
      <c r="AT28">
        <v>21.144119047642551</v>
      </c>
      <c r="AU28">
        <v>62.79243069290392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6</v>
      </c>
      <c r="D29" s="4">
        <v>4</v>
      </c>
      <c r="E29" s="4">
        <v>19</v>
      </c>
      <c r="F29" s="4">
        <v>29</v>
      </c>
      <c r="G29" s="4">
        <v>211</v>
      </c>
      <c r="H29" s="4">
        <v>221.5</v>
      </c>
      <c r="I29" s="34">
        <v>37229.995852315733</v>
      </c>
      <c r="J29" s="35">
        <v>12.429156612984681</v>
      </c>
      <c r="K29" s="35">
        <v>10.956126032546868</v>
      </c>
      <c r="L29" s="35" t="s">
        <v>1019</v>
      </c>
      <c r="M29" s="35" t="s">
        <v>1019</v>
      </c>
      <c r="N29" s="4">
        <v>17.821000000000002</v>
      </c>
      <c r="O29" s="4">
        <v>-19.216757741347902</v>
      </c>
      <c r="P29" s="35">
        <v>4.3841986455981941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4.3841986459181941</v>
      </c>
      <c r="AH29" s="38" t="str">
        <f t="shared" si="18"/>
        <v xml:space="preserve"> </v>
      </c>
      <c r="AI29" s="1">
        <f t="shared" si="19"/>
        <v>8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8.1925512059433885</v>
      </c>
      <c r="AR29" s="21" t="e">
        <v>#VALUE!</v>
      </c>
      <c r="AS29">
        <v>-4.7404063205417568</v>
      </c>
      <c r="AT29">
        <v>-8.1925512059433885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13</v>
      </c>
      <c r="D30" s="4">
        <v>3</v>
      </c>
      <c r="E30" s="4">
        <v>9</v>
      </c>
      <c r="F30" s="4">
        <v>25</v>
      </c>
      <c r="G30" s="4">
        <v>22.5</v>
      </c>
      <c r="H30" s="4">
        <v>22.9</v>
      </c>
      <c r="I30" s="34">
        <v>15825.494785717052</v>
      </c>
      <c r="J30" s="35">
        <v>21.934865900383141</v>
      </c>
      <c r="K30" s="35">
        <v>12.219850586979721</v>
      </c>
      <c r="L30" s="35">
        <v>8.276773517241379</v>
      </c>
      <c r="M30" s="35">
        <v>5.1647910211388837</v>
      </c>
      <c r="N30" s="4">
        <v>1.044</v>
      </c>
      <c r="O30" s="4" t="s">
        <v>140</v>
      </c>
      <c r="P30" s="35">
        <v>3.4541484716157211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3.4541484719457212</v>
      </c>
      <c r="AH30" s="38" t="str">
        <f t="shared" si="18"/>
        <v xml:space="preserve"> </v>
      </c>
      <c r="AI30" s="1">
        <f t="shared" si="19"/>
        <v>15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702</v>
      </c>
      <c r="AP30" t="s">
        <v>1030</v>
      </c>
      <c r="AQ30" s="22">
        <v>-62.020975409556996</v>
      </c>
      <c r="AR30" s="21">
        <v>-18.106473571439665</v>
      </c>
      <c r="AS30">
        <v>-1.7467248908296873</v>
      </c>
      <c r="AT30">
        <v>62.020975409556996</v>
      </c>
      <c r="AU30">
        <v>18.106473571439665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27</v>
      </c>
      <c r="D31" s="4">
        <v>5</v>
      </c>
      <c r="E31" s="4">
        <v>7</v>
      </c>
      <c r="F31" s="4">
        <v>39</v>
      </c>
      <c r="G31" s="4">
        <v>110</v>
      </c>
      <c r="H31" s="4">
        <v>100.48</v>
      </c>
      <c r="I31" s="34">
        <v>138746.68051512417</v>
      </c>
      <c r="J31" s="35">
        <v>21.064989517819704</v>
      </c>
      <c r="K31" s="35">
        <v>18.919224251553381</v>
      </c>
      <c r="L31" s="35">
        <v>14.81112024288162</v>
      </c>
      <c r="M31" s="35">
        <v>12.893017892371128</v>
      </c>
      <c r="N31" s="4">
        <v>4.7700000000000005</v>
      </c>
      <c r="O31" s="4">
        <v>13.972602739726039</v>
      </c>
      <c r="P31" s="35">
        <v>1.5555334394904456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-55.595669659855403</v>
      </c>
      <c r="AR31" s="21">
        <v>-111.3491661799567</v>
      </c>
      <c r="AS31">
        <v>9.4745222929936368</v>
      </c>
      <c r="AT31">
        <v>55.595669659855403</v>
      </c>
      <c r="AU31">
        <v>111.3491661799567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19</v>
      </c>
      <c r="D32" s="4">
        <v>0</v>
      </c>
      <c r="E32" s="4">
        <v>10</v>
      </c>
      <c r="F32" s="4">
        <v>29</v>
      </c>
      <c r="G32" s="4">
        <v>117</v>
      </c>
      <c r="H32" s="4">
        <v>106.5</v>
      </c>
      <c r="I32" s="34">
        <v>101750.09832612114</v>
      </c>
      <c r="J32" s="35">
        <v>15.341400172860846</v>
      </c>
      <c r="K32" s="35">
        <v>13.325825825825826</v>
      </c>
      <c r="L32" s="35">
        <v>10.083270954885068</v>
      </c>
      <c r="M32" s="35">
        <v>9.32394499295396</v>
      </c>
      <c r="N32" s="4">
        <v>6.9420000000000002</v>
      </c>
      <c r="O32" s="4">
        <v>-23.82432691517625</v>
      </c>
      <c r="P32" s="35">
        <v>3.5971830985915494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3.5971830989415494</v>
      </c>
      <c r="AH32" s="38" t="str">
        <f t="shared" si="18"/>
        <v xml:space="preserve"> </v>
      </c>
      <c r="AI32" s="1">
        <f t="shared" si="19"/>
        <v>14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-13.318614822798791</v>
      </c>
      <c r="AR32" s="21">
        <v>-43.884518776070266</v>
      </c>
      <c r="AS32">
        <v>9.8591549295774747</v>
      </c>
      <c r="AT32">
        <v>13.318614822798791</v>
      </c>
      <c r="AU32">
        <v>43.884518776070266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13</v>
      </c>
      <c r="D33" s="4">
        <v>1</v>
      </c>
      <c r="E33" s="4">
        <v>7</v>
      </c>
      <c r="F33" s="4">
        <v>21</v>
      </c>
      <c r="G33" s="4">
        <v>18.75</v>
      </c>
      <c r="H33" s="4">
        <v>13.62</v>
      </c>
      <c r="I33" s="34">
        <v>9530.2635623788374</v>
      </c>
      <c r="J33" s="35">
        <v>15.929824561403509</v>
      </c>
      <c r="K33" s="35">
        <v>10.051660516605166</v>
      </c>
      <c r="L33" s="35">
        <v>7.8823858143092123</v>
      </c>
      <c r="M33" s="35">
        <v>6.4826921977681353</v>
      </c>
      <c r="N33" s="4">
        <v>0.85499999999999998</v>
      </c>
      <c r="O33" s="4">
        <v>-75.394003518657499</v>
      </c>
      <c r="P33" s="35">
        <v>1.4904552129221733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0.37665198273885475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>
        <f t="shared" si="22"/>
        <v>-75.394003518297495</v>
      </c>
      <c r="AM33" s="1" t="str">
        <f t="shared" si="3"/>
        <v xml:space="preserve"> </v>
      </c>
      <c r="AN33" s="1">
        <f t="shared" si="4"/>
        <v>3</v>
      </c>
      <c r="AO33" t="s">
        <v>724</v>
      </c>
      <c r="AP33" t="s">
        <v>1022</v>
      </c>
      <c r="AQ33" s="22">
        <v>-17.664987115176878</v>
      </c>
      <c r="AR33" s="21">
        <v>-12.478708027749441</v>
      </c>
      <c r="AS33">
        <v>37.665198237885477</v>
      </c>
      <c r="AT33">
        <v>17.664987115176878</v>
      </c>
      <c r="AU33">
        <v>12.478708027749441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1</v>
      </c>
      <c r="E34" s="4">
        <v>6</v>
      </c>
      <c r="F34" s="4">
        <v>26</v>
      </c>
      <c r="G34" s="4">
        <v>51</v>
      </c>
      <c r="H34" s="4">
        <v>44.23</v>
      </c>
      <c r="I34" s="34">
        <v>25755.995387692841</v>
      </c>
      <c r="J34" s="35">
        <v>18.436848686952896</v>
      </c>
      <c r="K34" s="35">
        <v>17.677857713828935</v>
      </c>
      <c r="L34" s="35">
        <v>17.411295471798926</v>
      </c>
      <c r="M34" s="35">
        <v>18.254522216924311</v>
      </c>
      <c r="N34" s="4">
        <v>2.399</v>
      </c>
      <c r="O34" s="4">
        <v>120.83333333333334</v>
      </c>
      <c r="P34" s="35">
        <v>3.6084105810535845</v>
      </c>
      <c r="Q34" s="36">
        <f t="shared" si="5"/>
        <v>73.076923077293074</v>
      </c>
      <c r="R34" s="36" t="str">
        <f t="shared" si="6"/>
        <v xml:space="preserve"> </v>
      </c>
      <c r="S34" s="37">
        <f t="shared" si="7"/>
        <v>0.15306353190967911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>
        <f t="shared" si="2"/>
        <v>5</v>
      </c>
      <c r="AD34" s="1" t="str">
        <f t="shared" si="15"/>
        <v xml:space="preserve"> </v>
      </c>
      <c r="AE34" s="1">
        <f t="shared" si="23"/>
        <v>3</v>
      </c>
      <c r="AF34" s="1" t="str">
        <f t="shared" si="16"/>
        <v xml:space="preserve"> </v>
      </c>
      <c r="AG34" s="38">
        <f t="shared" si="17"/>
        <v>3.6084105814235845</v>
      </c>
      <c r="AH34" s="38" t="str">
        <f t="shared" si="18"/>
        <v xml:space="preserve"> </v>
      </c>
      <c r="AI34" s="1">
        <f t="shared" si="19"/>
        <v>13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-36.183016632271325</v>
      </c>
      <c r="AR34" s="21">
        <v>-148.45269768477775</v>
      </c>
      <c r="AS34">
        <v>15.306353153967912</v>
      </c>
      <c r="AT34">
        <v>36.183016632271325</v>
      </c>
      <c r="AU34">
        <v>148.45269768477775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25</v>
      </c>
      <c r="D35" s="4">
        <v>3</v>
      </c>
      <c r="E35" s="4">
        <v>4</v>
      </c>
      <c r="F35" s="4">
        <v>32</v>
      </c>
      <c r="G35" s="4">
        <v>195</v>
      </c>
      <c r="H35" s="4">
        <v>163.13999999999999</v>
      </c>
      <c r="I35" s="34">
        <v>92953.717789564558</v>
      </c>
      <c r="J35" s="35">
        <v>5.9648994515539293</v>
      </c>
      <c r="K35" s="35">
        <v>5.7195947130386005</v>
      </c>
      <c r="L35" s="35">
        <v>1.6618930094174642</v>
      </c>
      <c r="M35" s="35">
        <v>1.5724328371402481</v>
      </c>
      <c r="N35" s="4">
        <v>27.35</v>
      </c>
      <c r="O35" s="4" t="s">
        <v>140</v>
      </c>
      <c r="P35" s="35">
        <v>3.7133750153242615</v>
      </c>
      <c r="Q35" s="36">
        <f t="shared" si="5"/>
        <v>78.125000000379998</v>
      </c>
      <c r="R35" s="36" t="str">
        <f t="shared" si="6"/>
        <v xml:space="preserve"> </v>
      </c>
      <c r="S35" s="37">
        <f t="shared" si="7"/>
        <v>0.19529238728695117</v>
      </c>
      <c r="T35" s="37" t="str">
        <f t="shared" si="8"/>
        <v/>
      </c>
      <c r="U35" s="37" t="str">
        <f t="shared" si="9"/>
        <v/>
      </c>
      <c r="V35" s="37">
        <f t="shared" si="10"/>
        <v>-0.55940518088883406</v>
      </c>
      <c r="W35" s="37" t="str">
        <f t="shared" si="11"/>
        <v/>
      </c>
      <c r="X35" s="37">
        <f t="shared" si="12"/>
        <v>-0.76285406096173614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4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3.7133750157042615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55.940518088883408</v>
      </c>
      <c r="AR35" s="21">
        <v>76.285406096173617</v>
      </c>
      <c r="AS35">
        <v>19.529238690695117</v>
      </c>
      <c r="AT35">
        <v>-55.940518088883408</v>
      </c>
      <c r="AU35">
        <v>-76.285406096173617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21</v>
      </c>
      <c r="D36" s="4">
        <v>2</v>
      </c>
      <c r="E36" s="4">
        <v>4</v>
      </c>
      <c r="F36" s="4">
        <v>27</v>
      </c>
      <c r="G36" s="4">
        <v>200</v>
      </c>
      <c r="H36" s="4">
        <v>120.1</v>
      </c>
      <c r="I36" s="34">
        <v>16680.414737138864</v>
      </c>
      <c r="J36" s="35">
        <v>28.093567251461984</v>
      </c>
      <c r="K36" s="35">
        <v>21.081270844304019</v>
      </c>
      <c r="L36" s="35">
        <v>17.887840589093351</v>
      </c>
      <c r="M36" s="35">
        <v>13.597776167976306</v>
      </c>
      <c r="N36" s="4">
        <v>3.113</v>
      </c>
      <c r="O36" s="4">
        <v>30.890428063367047</v>
      </c>
      <c r="P36" s="35">
        <v>0.23147377185678605</v>
      </c>
      <c r="Q36" s="36">
        <f t="shared" si="5"/>
        <v>77.777777778167774</v>
      </c>
      <c r="R36" s="36" t="str">
        <f t="shared" si="6"/>
        <v xml:space="preserve"> </v>
      </c>
      <c r="S36" s="37">
        <f t="shared" si="7"/>
        <v>0.66527893461148224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2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-107.51196699754391</v>
      </c>
      <c r="AR36" s="21">
        <v>-155.25281891367072</v>
      </c>
      <c r="AS36">
        <v>66.527893422148225</v>
      </c>
      <c r="AT36">
        <v>107.51196699754391</v>
      </c>
      <c r="AU36">
        <v>155.25281891367072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43574.341396412034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14.448535192936522</v>
      </c>
      <c r="K6" s="32">
        <v>13.181670385585484</v>
      </c>
      <c r="L6" s="32">
        <v>8.5809177654131101</v>
      </c>
      <c r="M6" s="32">
        <v>8.0060485616273542</v>
      </c>
      <c r="N6" s="32"/>
      <c r="O6" s="32"/>
      <c r="P6" s="32">
        <v>3.3780948609234493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2</v>
      </c>
      <c r="E7" s="4">
        <v>6</v>
      </c>
      <c r="F7" s="4">
        <v>22</v>
      </c>
      <c r="G7" s="4">
        <v>44.900001525878906</v>
      </c>
      <c r="H7" s="4">
        <v>37.729999999999997</v>
      </c>
      <c r="I7" s="34">
        <v>11991.629014923607</v>
      </c>
      <c r="J7" s="35">
        <v>23.006097560975608</v>
      </c>
      <c r="K7" s="35">
        <v>19.338800615069193</v>
      </c>
      <c r="L7" s="35">
        <v>14.275895475586085</v>
      </c>
      <c r="M7" s="35">
        <v>12.800330968001072</v>
      </c>
      <c r="N7" s="4">
        <v>1.6400000000000001</v>
      </c>
      <c r="O7" s="4">
        <v>328.46002711058986</v>
      </c>
      <c r="P7" s="35">
        <v>2.737874370527432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0.19003449588263743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3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2.737874370627432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-59.227888874317422</v>
      </c>
      <c r="AR7" s="21">
        <v>-66.36793249700608</v>
      </c>
      <c r="AS7">
        <v>19.003449578263741</v>
      </c>
      <c r="AT7">
        <v>59.227888874317422</v>
      </c>
      <c r="AU7">
        <v>66.36793249700608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6</v>
      </c>
      <c r="F8" s="4">
        <v>23</v>
      </c>
      <c r="G8" s="4">
        <v>13.899999618530273</v>
      </c>
      <c r="H8" s="4">
        <v>12.47</v>
      </c>
      <c r="I8" s="34">
        <v>40176.785119956126</v>
      </c>
      <c r="J8" s="35">
        <v>9.4973343488194981</v>
      </c>
      <c r="K8" s="35">
        <v>8.9647735442127967</v>
      </c>
      <c r="L8" s="35" t="s">
        <v>1019</v>
      </c>
      <c r="M8" s="35" t="s">
        <v>1019</v>
      </c>
      <c r="N8" s="4">
        <v>1.3129999999999999</v>
      </c>
      <c r="O8" s="4">
        <v>10.869565217391301</v>
      </c>
      <c r="P8" s="35">
        <v>5.4691259021651968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-0.34267839459169014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5.4691259022751968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7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34.267839459169011</v>
      </c>
      <c r="AR8" s="21" t="e">
        <v>#VALUE!</v>
      </c>
      <c r="AS8">
        <v>11.467518993827364</v>
      </c>
      <c r="AT8">
        <v>-34.267839459169011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5</v>
      </c>
      <c r="E9" s="4">
        <v>8</v>
      </c>
      <c r="F9" s="4">
        <v>24</v>
      </c>
      <c r="G9" s="4">
        <v>120</v>
      </c>
      <c r="H9" s="4">
        <v>118.3</v>
      </c>
      <c r="I9" s="34">
        <v>57109.760257673675</v>
      </c>
      <c r="J9" s="35">
        <v>21.200716845878134</v>
      </c>
      <c r="K9" s="35">
        <v>19.387086201245491</v>
      </c>
      <c r="L9" s="35">
        <v>11.27475342011625</v>
      </c>
      <c r="M9" s="35">
        <v>10.566789062063728</v>
      </c>
      <c r="N9" s="4">
        <v>5.58</v>
      </c>
      <c r="O9" s="4" t="s">
        <v>140</v>
      </c>
      <c r="P9" s="35">
        <v>2.3685545224006761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2.3685545225206761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-46.732638034079478</v>
      </c>
      <c r="AR9" s="21">
        <v>-31.393327944023831</v>
      </c>
      <c r="AS9">
        <v>1.4370245139475823</v>
      </c>
      <c r="AT9">
        <v>46.732638034079478</v>
      </c>
      <c r="AU9">
        <v>31.393327944023831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26</v>
      </c>
      <c r="D10" s="4">
        <v>0</v>
      </c>
      <c r="E10" s="4">
        <v>5</v>
      </c>
      <c r="F10" s="4">
        <v>31</v>
      </c>
      <c r="G10" s="4">
        <v>132</v>
      </c>
      <c r="H10" s="4">
        <v>120.24</v>
      </c>
      <c r="I10" s="34">
        <v>104925.93106273444</v>
      </c>
      <c r="J10" s="35">
        <v>20.327979712595095</v>
      </c>
      <c r="K10" s="35">
        <v>16.837977874247304</v>
      </c>
      <c r="L10" s="35">
        <v>8.6721968727424539</v>
      </c>
      <c r="M10" s="35">
        <v>7.4779433606354679</v>
      </c>
      <c r="N10" s="4">
        <v>5.915</v>
      </c>
      <c r="O10" s="4">
        <v>57.328143500687268</v>
      </c>
      <c r="P10" s="35">
        <v>1.7689620758483036</v>
      </c>
      <c r="Q10" s="36">
        <f t="shared" si="7"/>
        <v>83.870967742065488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3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>
        <f t="shared" si="22"/>
        <v>57.328143500817269</v>
      </c>
      <c r="AL10" s="25" t="str">
        <f t="shared" si="23"/>
        <v xml:space="preserve"> </v>
      </c>
      <c r="AM10" s="1">
        <f t="shared" si="5"/>
        <v>3</v>
      </c>
      <c r="AN10" s="1" t="str">
        <f t="shared" si="6"/>
        <v xml:space="preserve"> </v>
      </c>
      <c r="AO10" t="s">
        <v>759</v>
      </c>
      <c r="AP10" t="s">
        <v>1024</v>
      </c>
      <c r="AQ10" s="22">
        <v>-40.692322378346482</v>
      </c>
      <c r="AR10" s="21">
        <v>-1.0637452755608567</v>
      </c>
      <c r="AS10">
        <v>9.7804391217565012</v>
      </c>
      <c r="AT10">
        <v>40.692322378346482</v>
      </c>
      <c r="AU10">
        <v>1.0637452755608567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12</v>
      </c>
      <c r="D11" s="4">
        <v>2</v>
      </c>
      <c r="E11" s="4">
        <v>6</v>
      </c>
      <c r="F11" s="4">
        <v>20</v>
      </c>
      <c r="G11" s="4">
        <v>95</v>
      </c>
      <c r="H11" s="4">
        <v>94.42</v>
      </c>
      <c r="I11" s="34">
        <v>11371.595673242184</v>
      </c>
      <c r="J11" s="35">
        <v>10.33380759549086</v>
      </c>
      <c r="K11" s="35">
        <v>9.5393008688623961</v>
      </c>
      <c r="L11" s="35">
        <v>8.0984133318951557</v>
      </c>
      <c r="M11" s="35">
        <v>7.5387329512108545</v>
      </c>
      <c r="N11" s="4">
        <v>9.1370000000000005</v>
      </c>
      <c r="O11" s="4">
        <v>71.908644081477718</v>
      </c>
      <c r="P11" s="35">
        <v>1.9328532090658759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>
        <f t="shared" si="22"/>
        <v>71.908644081617723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762</v>
      </c>
      <c r="AP11" t="s">
        <v>1097</v>
      </c>
      <c r="AQ11" s="22">
        <v>28.478510399152679</v>
      </c>
      <c r="AR11" s="21">
        <v>5.622993329020975</v>
      </c>
      <c r="AS11">
        <v>0.61427663630586604</v>
      </c>
      <c r="AT11">
        <v>-28.478510399152679</v>
      </c>
      <c r="AU11">
        <v>-5.622993329020975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22</v>
      </c>
      <c r="D12" s="4">
        <v>1</v>
      </c>
      <c r="E12" s="4">
        <v>10</v>
      </c>
      <c r="F12" s="4">
        <v>33</v>
      </c>
      <c r="G12" s="4">
        <v>76</v>
      </c>
      <c r="H12" s="4">
        <v>70.400000000000006</v>
      </c>
      <c r="I12" s="34">
        <v>54208.143062148243</v>
      </c>
      <c r="J12" s="35">
        <v>18.376403027930046</v>
      </c>
      <c r="K12" s="35">
        <v>16.6351606805293</v>
      </c>
      <c r="L12" s="35">
        <v>12.512424532405394</v>
      </c>
      <c r="M12" s="35">
        <v>11.627097914468163</v>
      </c>
      <c r="N12" s="4">
        <v>3.831</v>
      </c>
      <c r="O12" s="4" t="s">
        <v>140</v>
      </c>
      <c r="P12" s="35">
        <v>2.9346590909090904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2.9346590910590904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-27.185232153594008</v>
      </c>
      <c r="AR12" s="21">
        <v>-45.816856360503877</v>
      </c>
      <c r="AS12">
        <v>7.9545454545454364</v>
      </c>
      <c r="AT12">
        <v>27.185232153594008</v>
      </c>
      <c r="AU12">
        <v>45.816856360503877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15</v>
      </c>
      <c r="D13" s="4">
        <v>1</v>
      </c>
      <c r="E13" s="4">
        <v>13</v>
      </c>
      <c r="F13" s="4">
        <v>29</v>
      </c>
      <c r="G13" s="4">
        <v>53.950000762939453</v>
      </c>
      <c r="H13" s="4">
        <v>48.984999999999999</v>
      </c>
      <c r="I13" s="34">
        <v>68812.832809865751</v>
      </c>
      <c r="J13" s="35">
        <v>8.441323453386179</v>
      </c>
      <c r="K13" s="35">
        <v>7.8175869773380144</v>
      </c>
      <c r="L13" s="35" t="s">
        <v>1019</v>
      </c>
      <c r="M13" s="35" t="s">
        <v>1019</v>
      </c>
      <c r="N13" s="4">
        <v>5.8029999999999999</v>
      </c>
      <c r="O13" s="4">
        <v>-26.181159124969916</v>
      </c>
      <c r="P13" s="35">
        <v>6.1671940389915276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-0.41576614233442144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6.1671940391515276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41.576614233442143</v>
      </c>
      <c r="AR13" s="21" t="e">
        <v>#VALUE!</v>
      </c>
      <c r="AS13">
        <v>10.135757401121669</v>
      </c>
      <c r="AT13">
        <v>-41.576614233442143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14</v>
      </c>
      <c r="D14" s="4">
        <v>1</v>
      </c>
      <c r="E14" s="4">
        <v>13</v>
      </c>
      <c r="F14" s="4">
        <v>28</v>
      </c>
      <c r="G14" s="4">
        <v>20</v>
      </c>
      <c r="H14" s="4">
        <v>16.715</v>
      </c>
      <c r="I14" s="34">
        <v>14828.213749229546</v>
      </c>
      <c r="J14" s="35">
        <v>14.384681583476764</v>
      </c>
      <c r="K14" s="35">
        <v>12.730388423457731</v>
      </c>
      <c r="L14" s="35">
        <v>5.3372671981015491</v>
      </c>
      <c r="M14" s="35">
        <v>4.9461659425492233</v>
      </c>
      <c r="N14" s="4">
        <v>1.1619999999999999</v>
      </c>
      <c r="O14" s="4" t="s">
        <v>140</v>
      </c>
      <c r="P14" s="35">
        <v>3.0332037092431947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0.19653006298782835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-0.37800741785286207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8</v>
      </c>
      <c r="AC14" s="1">
        <f t="shared" si="2"/>
        <v>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3.0332037094131947</v>
      </c>
      <c r="AH14" s="38" t="str">
        <f t="shared" si="19"/>
        <v xml:space="preserve"> </v>
      </c>
      <c r="AI14" s="1">
        <f t="shared" si="20"/>
        <v>20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0.44193829067857848</v>
      </c>
      <c r="AR14" s="21">
        <v>37.800741785286206</v>
      </c>
      <c r="AS14">
        <v>19.653006281782837</v>
      </c>
      <c r="AT14">
        <v>-0.44193829067857848</v>
      </c>
      <c r="AU14">
        <v>-37.800741785286206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16</v>
      </c>
      <c r="D15" s="4">
        <v>2</v>
      </c>
      <c r="E15" s="4">
        <v>2</v>
      </c>
      <c r="F15" s="4">
        <v>20</v>
      </c>
      <c r="G15" s="4">
        <v>121</v>
      </c>
      <c r="H15" s="4">
        <v>111.35</v>
      </c>
      <c r="I15" s="34">
        <v>20938.047938652646</v>
      </c>
      <c r="J15" s="35">
        <v>17.072983747316773</v>
      </c>
      <c r="K15" s="35">
        <v>15.58214385670305</v>
      </c>
      <c r="L15" s="35">
        <v>9.6378387458006713</v>
      </c>
      <c r="M15" s="35">
        <v>9.0782650768172442</v>
      </c>
      <c r="N15" s="4">
        <v>6.5220000000000002</v>
      </c>
      <c r="O15" s="4">
        <v>14.000000000000009</v>
      </c>
      <c r="P15" s="35">
        <v>1.6659182757072295</v>
      </c>
      <c r="Q15" s="36">
        <f t="shared" si="7"/>
        <v>80.000000000179995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5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-18.164115042355778</v>
      </c>
      <c r="AR15" s="21">
        <v>-12.317108837095091</v>
      </c>
      <c r="AS15">
        <v>8.6663673102828973</v>
      </c>
      <c r="AT15">
        <v>18.164115042355778</v>
      </c>
      <c r="AU15">
        <v>12.317108837095091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22</v>
      </c>
      <c r="D16" s="4">
        <v>0</v>
      </c>
      <c r="E16" s="4">
        <v>4</v>
      </c>
      <c r="F16" s="4">
        <v>26</v>
      </c>
      <c r="G16" s="4">
        <v>27</v>
      </c>
      <c r="H16" s="4">
        <v>23.734999999999999</v>
      </c>
      <c r="I16" s="34">
        <v>64704.157189339188</v>
      </c>
      <c r="J16" s="35">
        <v>8.7132892804698958</v>
      </c>
      <c r="K16" s="35">
        <v>8.2902549772965415</v>
      </c>
      <c r="L16" s="35" t="s">
        <v>1019</v>
      </c>
      <c r="M16" s="35" t="s">
        <v>1019</v>
      </c>
      <c r="N16" s="4">
        <v>2.7240000000000002</v>
      </c>
      <c r="O16" s="4" t="s">
        <v>140</v>
      </c>
      <c r="P16" s="35">
        <v>6.1344006741099637</v>
      </c>
      <c r="Q16" s="36">
        <f t="shared" si="7"/>
        <v>84.615384615574612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-0.39694306972172688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6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6.1344006742999637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39.69430697217269</v>
      </c>
      <c r="AR16" s="21" t="e">
        <v>#VALUE!</v>
      </c>
      <c r="AS16">
        <v>13.756056456709498</v>
      </c>
      <c r="AT16">
        <v>-39.69430697217269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22</v>
      </c>
      <c r="D17" s="4">
        <v>1</v>
      </c>
      <c r="E17" s="4">
        <v>5</v>
      </c>
      <c r="F17" s="4">
        <v>28</v>
      </c>
      <c r="G17" s="4">
        <v>98</v>
      </c>
      <c r="H17" s="4">
        <v>89.36</v>
      </c>
      <c r="I17" s="34">
        <v>60119.235539037072</v>
      </c>
      <c r="J17" s="35">
        <v>15.311857436600411</v>
      </c>
      <c r="K17" s="35">
        <v>13.975602126994056</v>
      </c>
      <c r="L17" s="35">
        <v>9.2738353659617161</v>
      </c>
      <c r="M17" s="35">
        <v>8.6880745527536032</v>
      </c>
      <c r="N17" s="4">
        <v>5.8360000000000003</v>
      </c>
      <c r="O17" s="4" t="s">
        <v>140</v>
      </c>
      <c r="P17" s="35">
        <v>3.264324082363474</v>
      </c>
      <c r="Q17" s="36">
        <f t="shared" si="7"/>
        <v>78.571428571628573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3.2643240825634741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-5.9751541047977197</v>
      </c>
      <c r="AR17" s="21">
        <v>-8.0750989520203866</v>
      </c>
      <c r="AS17">
        <v>9.6687555953446811</v>
      </c>
      <c r="AT17">
        <v>5.9751541047977197</v>
      </c>
      <c r="AU17">
        <v>8.0750989520203866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11</v>
      </c>
      <c r="D18" s="4">
        <v>3</v>
      </c>
      <c r="E18" s="4">
        <v>10</v>
      </c>
      <c r="F18" s="4">
        <v>24</v>
      </c>
      <c r="G18" s="4">
        <v>138</v>
      </c>
      <c r="H18" s="4">
        <v>135.44999999999999</v>
      </c>
      <c r="I18" s="34">
        <v>40048.912753820659</v>
      </c>
      <c r="J18" s="35">
        <v>39.090909090909086</v>
      </c>
      <c r="K18" s="35">
        <v>35.200103950103951</v>
      </c>
      <c r="L18" s="35">
        <v>24.20192660006585</v>
      </c>
      <c r="M18" s="35">
        <v>21.912942425725891</v>
      </c>
      <c r="N18" s="4">
        <v>3.4649999999999999</v>
      </c>
      <c r="O18" s="4">
        <v>37.627118644067814</v>
      </c>
      <c r="P18" s="35">
        <v>0.53377630121816166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-170.55274855834188</v>
      </c>
      <c r="AR18" s="21">
        <v>-182.04356761949109</v>
      </c>
      <c r="AS18">
        <v>1.8826135105205033</v>
      </c>
      <c r="AT18">
        <v>170.55274855834188</v>
      </c>
      <c r="AU18">
        <v>182.04356761949109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7</v>
      </c>
      <c r="D19" s="4">
        <v>1</v>
      </c>
      <c r="E19" s="4">
        <v>12</v>
      </c>
      <c r="F19" s="4">
        <v>20</v>
      </c>
      <c r="G19" s="4">
        <v>120</v>
      </c>
      <c r="H19" s="4">
        <v>108.15</v>
      </c>
      <c r="I19" s="34">
        <v>53005.016934306725</v>
      </c>
      <c r="J19" s="35">
        <v>24.451729595297312</v>
      </c>
      <c r="K19" s="35">
        <v>22.262247838616712</v>
      </c>
      <c r="L19" s="35">
        <v>14.301050423322158</v>
      </c>
      <c r="M19" s="35">
        <v>13.936717875130132</v>
      </c>
      <c r="N19" s="4">
        <v>4.423</v>
      </c>
      <c r="O19" s="4">
        <v>8.4068627450980387</v>
      </c>
      <c r="P19" s="35">
        <v>1.8566805362921868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-69.233277067775489</v>
      </c>
      <c r="AR19" s="21">
        <v>-66.661082349082079</v>
      </c>
      <c r="AS19">
        <v>10.957004160887651</v>
      </c>
      <c r="AT19">
        <v>69.233277067775489</v>
      </c>
      <c r="AU19">
        <v>66.661082349082079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10</v>
      </c>
      <c r="D20" s="4">
        <v>2</v>
      </c>
      <c r="E20" s="4">
        <v>8</v>
      </c>
      <c r="F20" s="4">
        <v>20</v>
      </c>
      <c r="G20" s="4">
        <v>38</v>
      </c>
      <c r="H20" s="4">
        <v>35</v>
      </c>
      <c r="I20" s="34">
        <v>14615.980029014236</v>
      </c>
      <c r="J20" s="35">
        <v>12.608069164265128</v>
      </c>
      <c r="K20" s="35">
        <v>11.323196376577158</v>
      </c>
      <c r="L20" s="35">
        <v>5.325866386374595</v>
      </c>
      <c r="M20" s="35">
        <v>5.0557227704911281</v>
      </c>
      <c r="N20" s="4">
        <v>2.7760000000000002</v>
      </c>
      <c r="O20" s="4">
        <v>393.75477351506964</v>
      </c>
      <c r="P20" s="35">
        <v>4.8828571428571435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-0.37933604167127311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6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4.8828571430871435</v>
      </c>
      <c r="AH20" s="38" t="str">
        <f t="shared" si="19"/>
        <v xml:space="preserve"> </v>
      </c>
      <c r="AI20" s="1">
        <f t="shared" si="20"/>
        <v>10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754</v>
      </c>
      <c r="AP20" t="s">
        <v>1024</v>
      </c>
      <c r="AQ20" s="22">
        <v>12.738080394275153</v>
      </c>
      <c r="AR20" s="21">
        <v>37.933604167127314</v>
      </c>
      <c r="AS20">
        <v>8.5714285714285623</v>
      </c>
      <c r="AT20">
        <v>-12.738080394275153</v>
      </c>
      <c r="AU20">
        <v>-37.933604167127314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17</v>
      </c>
      <c r="D21" s="4">
        <v>0</v>
      </c>
      <c r="E21" s="4">
        <v>7</v>
      </c>
      <c r="F21" s="4">
        <v>24</v>
      </c>
      <c r="G21" s="4">
        <v>15</v>
      </c>
      <c r="H21" s="4">
        <v>13.335000000000001</v>
      </c>
      <c r="I21" s="34">
        <v>36501.366198294127</v>
      </c>
      <c r="J21" s="35">
        <v>12.615894039735101</v>
      </c>
      <c r="K21" s="35">
        <v>11.224747474747476</v>
      </c>
      <c r="L21" s="35">
        <v>6.0668907548780835</v>
      </c>
      <c r="M21" s="35">
        <v>5.7337200908447095</v>
      </c>
      <c r="N21" s="4">
        <v>1.0569999999999999</v>
      </c>
      <c r="O21" s="4" t="s">
        <v>140</v>
      </c>
      <c r="P21" s="35">
        <v>5.8192725909261345</v>
      </c>
      <c r="Q21" s="36">
        <f t="shared" si="7"/>
        <v>70.833333333573322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5.8192725911661345</v>
      </c>
      <c r="AH21" s="38" t="str">
        <f t="shared" si="19"/>
        <v xml:space="preserve"> </v>
      </c>
      <c r="AI21" s="1">
        <f t="shared" si="20"/>
        <v>5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12.683923517017471</v>
      </c>
      <c r="AR21" s="21">
        <v>29.297880241531416</v>
      </c>
      <c r="AS21">
        <v>12.485939257592804</v>
      </c>
      <c r="AT21">
        <v>-12.683923517017471</v>
      </c>
      <c r="AU21">
        <v>-29.297880241531416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26</v>
      </c>
      <c r="D22" s="4">
        <v>0</v>
      </c>
      <c r="E22" s="4">
        <v>5</v>
      </c>
      <c r="F22" s="4">
        <v>31</v>
      </c>
      <c r="G22" s="4">
        <v>59</v>
      </c>
      <c r="H22" s="4">
        <v>50.3</v>
      </c>
      <c r="I22" s="34">
        <v>149364.16609310053</v>
      </c>
      <c r="J22" s="35">
        <v>10.542084480684915</v>
      </c>
      <c r="K22" s="35">
        <v>9.3759865787584094</v>
      </c>
      <c r="L22" s="35">
        <v>4.8681280064376447</v>
      </c>
      <c r="M22" s="35">
        <v>4.4700750166048584</v>
      </c>
      <c r="N22" s="4">
        <v>5.3630000000000004</v>
      </c>
      <c r="O22" s="4">
        <v>9.0149972828031792</v>
      </c>
      <c r="P22" s="35">
        <v>5.2531785246866125</v>
      </c>
      <c r="Q22" s="36">
        <f t="shared" si="7"/>
        <v>83.870967742185485</v>
      </c>
      <c r="R22" s="36" t="str">
        <f t="shared" si="8"/>
        <v xml:space="preserve"> </v>
      </c>
      <c r="S22" s="37">
        <f t="shared" si="9"/>
        <v>0.17296222689015914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-0.43267979725205086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5</v>
      </c>
      <c r="AC22" s="1">
        <f t="shared" si="2"/>
        <v>4</v>
      </c>
      <c r="AD22" s="1" t="str">
        <f t="shared" si="17"/>
        <v xml:space="preserve"> </v>
      </c>
      <c r="AE22" s="1">
        <f t="shared" si="3"/>
        <v>2</v>
      </c>
      <c r="AF22" s="1" t="str">
        <f t="shared" si="4"/>
        <v xml:space="preserve"> </v>
      </c>
      <c r="AG22" s="38">
        <f t="shared" si="18"/>
        <v>5.2531785249366125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27.037001745072121</v>
      </c>
      <c r="AR22" s="21">
        <v>43.267979725205088</v>
      </c>
      <c r="AS22">
        <v>17.296222664015914</v>
      </c>
      <c r="AT22">
        <v>-27.037001745072121</v>
      </c>
      <c r="AU22">
        <v>-43.267979725205088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6</v>
      </c>
      <c r="D23" s="4">
        <v>4</v>
      </c>
      <c r="E23" s="4">
        <v>14</v>
      </c>
      <c r="F23" s="4">
        <v>24</v>
      </c>
      <c r="G23" s="4">
        <v>26.75</v>
      </c>
      <c r="H23" s="4">
        <v>32.42</v>
      </c>
      <c r="I23" s="34">
        <v>8754.8420402231277</v>
      </c>
      <c r="J23" s="35">
        <v>12.119626168224299</v>
      </c>
      <c r="K23" s="35">
        <v>9.9508901166359731</v>
      </c>
      <c r="L23" s="35">
        <v>4.6520355963338318</v>
      </c>
      <c r="M23" s="35">
        <v>4.2777510178980318</v>
      </c>
      <c r="N23" s="4">
        <v>2.6750000000000003</v>
      </c>
      <c r="O23" s="4" t="s">
        <v>140</v>
      </c>
      <c r="P23" s="35">
        <v>3.6119679210363973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>
        <f t="shared" si="10"/>
        <v>-0.174892041689414</v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-0.45786269912937816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>
        <f t="shared" si="17"/>
        <v>1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3.6119679212963973</v>
      </c>
      <c r="AH23" s="38" t="str">
        <f t="shared" si="19"/>
        <v xml:space="preserve"> </v>
      </c>
      <c r="AI23" s="1">
        <f t="shared" si="20"/>
        <v>16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16.118651431535845</v>
      </c>
      <c r="AR23" s="21">
        <v>45.786269912937819</v>
      </c>
      <c r="AS23">
        <v>-17.489204194941401</v>
      </c>
      <c r="AT23">
        <v>-16.118651431535845</v>
      </c>
      <c r="AU23">
        <v>-45.786269912937819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30</v>
      </c>
      <c r="D24" s="4">
        <v>2</v>
      </c>
      <c r="E24" s="4">
        <v>4</v>
      </c>
      <c r="F24" s="4">
        <v>36</v>
      </c>
      <c r="G24" s="4">
        <v>25.399999618530273</v>
      </c>
      <c r="H24" s="4">
        <v>21.75</v>
      </c>
      <c r="I24" s="34">
        <v>11004.312771829349</v>
      </c>
      <c r="J24" s="35">
        <v>17.857559969193058</v>
      </c>
      <c r="K24" s="35">
        <v>16.529411492782486</v>
      </c>
      <c r="L24" s="35">
        <v>6.6200176147168639</v>
      </c>
      <c r="M24" s="35">
        <v>6.3518375087673009</v>
      </c>
      <c r="N24" s="4">
        <v>1.369</v>
      </c>
      <c r="O24" s="4">
        <v>9.4091903719912526</v>
      </c>
      <c r="P24" s="35">
        <v>2.1802266485389623</v>
      </c>
      <c r="Q24" s="36">
        <f t="shared" si="7"/>
        <v>83.333333333603335</v>
      </c>
      <c r="R24" s="36" t="str">
        <f t="shared" si="8"/>
        <v xml:space="preserve"> </v>
      </c>
      <c r="S24" s="37">
        <f t="shared" si="9"/>
        <v>0.16781607468518508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4</v>
      </c>
      <c r="AF24" s="1" t="str">
        <f t="shared" si="4"/>
        <v xml:space="preserve"> </v>
      </c>
      <c r="AG24" s="38">
        <f t="shared" si="18"/>
        <v>2.1802266488089623</v>
      </c>
      <c r="AH24" s="38" t="str">
        <f t="shared" si="19"/>
        <v xml:space="preserve"> </v>
      </c>
      <c r="AI24" s="1">
        <f t="shared" si="20"/>
        <v>27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750</v>
      </c>
      <c r="AP24" t="s">
        <v>1079</v>
      </c>
      <c r="AQ24" s="22">
        <v>-23.594258730968875</v>
      </c>
      <c r="AR24" s="21">
        <v>22.851869745215335</v>
      </c>
      <c r="AS24">
        <v>16.78160744151851</v>
      </c>
      <c r="AT24">
        <v>23.594258730968875</v>
      </c>
      <c r="AU24">
        <v>-22.851869745215335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6</v>
      </c>
      <c r="D25" s="4">
        <v>6</v>
      </c>
      <c r="E25" s="4">
        <v>15</v>
      </c>
      <c r="F25" s="4">
        <v>27</v>
      </c>
      <c r="G25" s="4">
        <v>30</v>
      </c>
      <c r="H25" s="4">
        <v>29.015000000000001</v>
      </c>
      <c r="I25" s="34">
        <v>26348.507680067349</v>
      </c>
      <c r="J25" s="35">
        <v>7.2356608478802995</v>
      </c>
      <c r="K25" s="35">
        <v>6.7211026175584898</v>
      </c>
      <c r="L25" s="35" t="s">
        <v>1019</v>
      </c>
      <c r="M25" s="35" t="s">
        <v>1019</v>
      </c>
      <c r="N25" s="4">
        <v>4.01</v>
      </c>
      <c r="O25" s="4">
        <v>-53.404127994866457</v>
      </c>
      <c r="P25" s="35">
        <v>7.5133551611235578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>
        <f t="shared" si="12"/>
        <v>-0.49921145975976799</v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>
        <f t="shared" si="15"/>
        <v>4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7.5133551614035579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>
        <f t="shared" si="23"/>
        <v>-53.40412799458646</v>
      </c>
      <c r="AM25" s="1" t="str">
        <f t="shared" si="5"/>
        <v xml:space="preserve"> </v>
      </c>
      <c r="AN25" s="1">
        <f t="shared" si="6"/>
        <v>1</v>
      </c>
      <c r="AO25" t="s">
        <v>757</v>
      </c>
      <c r="AP25" t="s">
        <v>1026</v>
      </c>
      <c r="AQ25" s="22">
        <v>49.921145975976799</v>
      </c>
      <c r="AR25" s="21" t="e">
        <v>#VALUE!</v>
      </c>
      <c r="AS25">
        <v>3.3947957952783048</v>
      </c>
      <c r="AT25">
        <v>-49.921145975976799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23</v>
      </c>
      <c r="D26" s="4">
        <v>1</v>
      </c>
      <c r="E26" s="4">
        <v>5</v>
      </c>
      <c r="F26" s="4">
        <v>29</v>
      </c>
      <c r="G26" s="4">
        <v>565</v>
      </c>
      <c r="H26" s="4">
        <v>510.4</v>
      </c>
      <c r="I26" s="34">
        <v>72445.132534664866</v>
      </c>
      <c r="J26" s="35">
        <v>19.31065793954069</v>
      </c>
      <c r="K26" s="35">
        <v>17.10455764075067</v>
      </c>
      <c r="L26" s="35">
        <v>12.772630266160158</v>
      </c>
      <c r="M26" s="35">
        <v>11.651010763023244</v>
      </c>
      <c r="N26" s="4">
        <v>26.431000000000001</v>
      </c>
      <c r="O26" s="4" t="s">
        <v>140</v>
      </c>
      <c r="P26" s="35">
        <v>2.3297413793103448</v>
      </c>
      <c r="Q26" s="36">
        <f t="shared" si="7"/>
        <v>79.310344827876207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2.3297413796003448</v>
      </c>
      <c r="AH26" s="38" t="str">
        <f t="shared" si="19"/>
        <v xml:space="preserve"> </v>
      </c>
      <c r="AI26" s="1">
        <f t="shared" si="20"/>
        <v>25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-33.651319539859806</v>
      </c>
      <c r="AR26" s="21">
        <v>-48.849232859945111</v>
      </c>
      <c r="AS26">
        <v>10.697492163009414</v>
      </c>
      <c r="AT26">
        <v>33.651319539859806</v>
      </c>
      <c r="AU26">
        <v>48.849232859945111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3</v>
      </c>
      <c r="D27" s="4">
        <v>4</v>
      </c>
      <c r="E27" s="4">
        <v>13</v>
      </c>
      <c r="F27" s="4">
        <v>20</v>
      </c>
      <c r="G27" s="4">
        <v>57.5</v>
      </c>
      <c r="H27" s="4">
        <v>64.459999999999994</v>
      </c>
      <c r="I27" s="34">
        <v>19350.0032238229</v>
      </c>
      <c r="J27" s="35">
        <v>20.106051154086085</v>
      </c>
      <c r="K27" s="35">
        <v>19.059727971614429</v>
      </c>
      <c r="L27" s="35">
        <v>13.338513066993242</v>
      </c>
      <c r="M27" s="35">
        <v>12.841312355954875</v>
      </c>
      <c r="N27" s="4">
        <v>3.206</v>
      </c>
      <c r="O27" s="4">
        <v>16.15384615384615</v>
      </c>
      <c r="P27" s="35">
        <v>2.2354948805460753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2.2354948808460753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-39.156328898415694</v>
      </c>
      <c r="AR27" s="21">
        <v>-55.443898096267176</v>
      </c>
      <c r="AS27">
        <v>-10.797393732547311</v>
      </c>
      <c r="AT27">
        <v>39.156328898415694</v>
      </c>
      <c r="AU27">
        <v>55.443898096267176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21</v>
      </c>
      <c r="D28" s="4">
        <v>2</v>
      </c>
      <c r="E28" s="4">
        <v>12</v>
      </c>
      <c r="F28" s="4">
        <v>35</v>
      </c>
      <c r="G28" s="4">
        <v>360</v>
      </c>
      <c r="H28" s="4">
        <v>352.3</v>
      </c>
      <c r="I28" s="34">
        <v>200006.38632848134</v>
      </c>
      <c r="J28" s="35">
        <v>24.308286759125096</v>
      </c>
      <c r="K28" s="35">
        <v>22.331389452332658</v>
      </c>
      <c r="L28" s="35">
        <v>13.776273079235871</v>
      </c>
      <c r="M28" s="35">
        <v>12.77314878645643</v>
      </c>
      <c r="N28" s="4">
        <v>14.493</v>
      </c>
      <c r="O28" s="4" t="s">
        <v>140</v>
      </c>
      <c r="P28" s="35">
        <v>1.9242123190462672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-68.240492441121134</v>
      </c>
      <c r="AR28" s="21">
        <v>-60.545450450108596</v>
      </c>
      <c r="AS28">
        <v>2.1856372409877922</v>
      </c>
      <c r="AT28">
        <v>68.240492441121134</v>
      </c>
      <c r="AU28">
        <v>60.545450450108596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3</v>
      </c>
      <c r="E29" s="4">
        <v>6</v>
      </c>
      <c r="F29" s="4">
        <v>20</v>
      </c>
      <c r="G29" s="4">
        <v>124.5</v>
      </c>
      <c r="H29" s="4">
        <v>117.45</v>
      </c>
      <c r="I29" s="34">
        <v>23744.448148054489</v>
      </c>
      <c r="J29" s="35">
        <v>10.481927710843374</v>
      </c>
      <c r="K29" s="35">
        <v>9.6420655118627359</v>
      </c>
      <c r="L29" s="35">
        <v>5.3958299479370586</v>
      </c>
      <c r="M29" s="35">
        <v>5.0567446792983999</v>
      </c>
      <c r="N29" s="4">
        <v>11.205</v>
      </c>
      <c r="O29" s="4" t="s">
        <v>140</v>
      </c>
      <c r="P29" s="35">
        <v>3.5146871008939975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-0.37118265254960314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9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3.5146871012139975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27.453353776874966</v>
      </c>
      <c r="AR29" s="21">
        <v>37.118265254960313</v>
      </c>
      <c r="AS29">
        <v>6.0025542784163388</v>
      </c>
      <c r="AT29">
        <v>-27.453353776874966</v>
      </c>
      <c r="AU29">
        <v>-37.118265254960313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19</v>
      </c>
      <c r="D30" s="4">
        <v>1</v>
      </c>
      <c r="E30" s="4">
        <v>7</v>
      </c>
      <c r="F30" s="4">
        <v>27</v>
      </c>
      <c r="G30" s="4">
        <v>26.5</v>
      </c>
      <c r="H30" s="4">
        <v>21.04</v>
      </c>
      <c r="I30" s="34">
        <v>23969.834796386756</v>
      </c>
      <c r="J30" s="35">
        <v>6.7280112691191336</v>
      </c>
      <c r="K30" s="35">
        <v>6.4315908650948481</v>
      </c>
      <c r="L30" s="35">
        <v>4.4070690288931846</v>
      </c>
      <c r="M30" s="35">
        <v>4.2924831601181648</v>
      </c>
      <c r="N30" s="4">
        <v>3.5150000000000001</v>
      </c>
      <c r="O30" s="4">
        <v>-37.019061434771452</v>
      </c>
      <c r="P30" s="35">
        <v>1.4334668652526328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0.2595057037520534</v>
      </c>
      <c r="T30" s="37" t="str">
        <f t="shared" si="10"/>
        <v/>
      </c>
      <c r="U30" s="37" t="str">
        <f t="shared" si="11"/>
        <v/>
      </c>
      <c r="V30" s="37">
        <f t="shared" si="12"/>
        <v>-0.53434648016026798</v>
      </c>
      <c r="W30" s="37" t="str">
        <f t="shared" si="13"/>
        <v/>
      </c>
      <c r="X30" s="37">
        <f t="shared" si="14"/>
        <v>-0.48641052747799929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53.434648016026799</v>
      </c>
      <c r="AR30" s="21">
        <v>48.641052747799932</v>
      </c>
      <c r="AS30">
        <v>25.950570342205339</v>
      </c>
      <c r="AT30">
        <v>-53.434648016026799</v>
      </c>
      <c r="AU30">
        <v>-48.641052747799932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8</v>
      </c>
      <c r="D31" s="4">
        <v>7</v>
      </c>
      <c r="E31" s="4">
        <v>16</v>
      </c>
      <c r="F31" s="4">
        <v>31</v>
      </c>
      <c r="G31" s="4">
        <v>235</v>
      </c>
      <c r="H31" s="4">
        <v>243.2</v>
      </c>
      <c r="I31" s="34">
        <v>153266.82308005917</v>
      </c>
      <c r="J31" s="35">
        <v>31.498510555627508</v>
      </c>
      <c r="K31" s="35">
        <v>29.333011699433118</v>
      </c>
      <c r="L31" s="35">
        <v>20.155232198936488</v>
      </c>
      <c r="M31" s="35">
        <v>18.867038923728259</v>
      </c>
      <c r="N31" s="4">
        <v>7.7210000000000001</v>
      </c>
      <c r="O31" s="4">
        <v>6.5441176470588323</v>
      </c>
      <c r="P31" s="35">
        <v>1.7240953947368425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-118.00487132443874</v>
      </c>
      <c r="AR31" s="21">
        <v>-134.88434162806774</v>
      </c>
      <c r="AS31">
        <v>-3.3717105263157854</v>
      </c>
      <c r="AT31">
        <v>118.00487132443874</v>
      </c>
      <c r="AU31">
        <v>134.88434162806774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22</v>
      </c>
      <c r="D32" s="4">
        <v>0</v>
      </c>
      <c r="E32" s="4">
        <v>10</v>
      </c>
      <c r="F32" s="4">
        <v>32</v>
      </c>
      <c r="G32" s="4">
        <v>16.5</v>
      </c>
      <c r="H32" s="4">
        <v>14.625</v>
      </c>
      <c r="I32" s="34">
        <v>43727.339683308201</v>
      </c>
      <c r="J32" s="35">
        <v>13.771186440677965</v>
      </c>
      <c r="K32" s="35">
        <v>12.564432989690722</v>
      </c>
      <c r="L32" s="35">
        <v>5.336312470156809</v>
      </c>
      <c r="M32" s="35">
        <v>5.2406717373974212</v>
      </c>
      <c r="N32" s="4">
        <v>1.0620000000000001</v>
      </c>
      <c r="O32" s="4">
        <v>73.566915831616953</v>
      </c>
      <c r="P32" s="35">
        <v>4.936752136752137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-0.37811867960490775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4.936752137102137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>
        <f t="shared" si="22"/>
        <v>73.566915831966952</v>
      </c>
      <c r="AL32" s="25" t="str">
        <f t="shared" si="23"/>
        <v xml:space="preserve"> </v>
      </c>
      <c r="AM32" s="1">
        <f t="shared" si="5"/>
        <v>1</v>
      </c>
      <c r="AN32" s="1" t="str">
        <f t="shared" si="6"/>
        <v xml:space="preserve"> </v>
      </c>
      <c r="AO32" t="s">
        <v>752</v>
      </c>
      <c r="AP32" t="s">
        <v>1041</v>
      </c>
      <c r="AQ32" s="22">
        <v>4.6880098446913321</v>
      </c>
      <c r="AR32" s="21">
        <v>37.811867960490773</v>
      </c>
      <c r="AS32">
        <v>12.820512820512819</v>
      </c>
      <c r="AT32">
        <v>-4.6880098446913321</v>
      </c>
      <c r="AU32">
        <v>-37.811867960490773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13</v>
      </c>
      <c r="D33" s="4">
        <v>3</v>
      </c>
      <c r="E33" s="4">
        <v>5</v>
      </c>
      <c r="F33" s="4">
        <v>21</v>
      </c>
      <c r="G33" s="4">
        <v>60.5</v>
      </c>
      <c r="H33" s="4">
        <v>51.58</v>
      </c>
      <c r="I33" s="34">
        <v>13638.823418421243</v>
      </c>
      <c r="J33" s="35">
        <v>10.813417190775679</v>
      </c>
      <c r="K33" s="35">
        <v>10.011645962732919</v>
      </c>
      <c r="L33" s="35">
        <v>6.9347303466417127</v>
      </c>
      <c r="M33" s="35">
        <v>6.4264207176530386</v>
      </c>
      <c r="N33" s="4">
        <v>4.7700000000000005</v>
      </c>
      <c r="O33" s="4" t="s">
        <v>140</v>
      </c>
      <c r="P33" s="35">
        <v>4.3117487398216374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0.17293524657946488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5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4.3117487401816375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25.159076360473886</v>
      </c>
      <c r="AR33" s="21">
        <v>19.184281492670209</v>
      </c>
      <c r="AS33">
        <v>17.293524621946489</v>
      </c>
      <c r="AT33">
        <v>-25.159076360473886</v>
      </c>
      <c r="AU33">
        <v>-19.184281492670209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9</v>
      </c>
      <c r="D34" s="4">
        <v>2</v>
      </c>
      <c r="E34" s="4">
        <v>14</v>
      </c>
      <c r="F34" s="4">
        <v>25</v>
      </c>
      <c r="G34" s="4">
        <v>160</v>
      </c>
      <c r="H34" s="4">
        <v>154.69999999999999</v>
      </c>
      <c r="I34" s="34">
        <v>46152.248838172389</v>
      </c>
      <c r="J34" s="35">
        <v>24.524413443246669</v>
      </c>
      <c r="K34" s="35">
        <v>22.106316090311516</v>
      </c>
      <c r="L34" s="35">
        <v>17.06387061844341</v>
      </c>
      <c r="M34" s="35">
        <v>15.7693693503275</v>
      </c>
      <c r="N34" s="4">
        <v>6.3079999999999998</v>
      </c>
      <c r="O34" s="4" t="s">
        <v>140</v>
      </c>
      <c r="P34" s="35">
        <v>1.7705235940530057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-69.736330470620715</v>
      </c>
      <c r="AR34" s="21">
        <v>-98.858339922826488</v>
      </c>
      <c r="AS34">
        <v>3.4259857789269654</v>
      </c>
      <c r="AT34">
        <v>69.736330470620715</v>
      </c>
      <c r="AU34">
        <v>98.858339922826488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1</v>
      </c>
      <c r="D35" s="4">
        <v>3</v>
      </c>
      <c r="E35" s="4">
        <v>18</v>
      </c>
      <c r="F35" s="4">
        <v>22</v>
      </c>
      <c r="G35" s="4">
        <v>540</v>
      </c>
      <c r="H35" s="4">
        <v>610</v>
      </c>
      <c r="I35" s="34">
        <v>72382.610452922221</v>
      </c>
      <c r="J35" s="35" t="s">
        <v>1019</v>
      </c>
      <c r="K35" s="35">
        <v>39.007545721959332</v>
      </c>
      <c r="L35" s="35">
        <v>24.486909600830767</v>
      </c>
      <c r="M35" s="35">
        <v>22.51864778450464</v>
      </c>
      <c r="N35" s="4">
        <v>14.264000000000001</v>
      </c>
      <c r="O35" s="4" t="s">
        <v>140</v>
      </c>
      <c r="P35" s="35">
        <v>0.9365573770491803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 t="e">
        <v>#VALUE!</v>
      </c>
      <c r="AR35" s="21">
        <v>-185.36469256854483</v>
      </c>
      <c r="AS35">
        <v>-11.475409836065575</v>
      </c>
      <c r="AT35" t="e">
        <v>#VALUE!</v>
      </c>
      <c r="AU35">
        <v>185.36469256854483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13</v>
      </c>
      <c r="D36" s="4">
        <v>1</v>
      </c>
      <c r="E36" s="4">
        <v>11</v>
      </c>
      <c r="F36" s="4">
        <v>25</v>
      </c>
      <c r="G36" s="4">
        <v>74</v>
      </c>
      <c r="H36" s="4">
        <v>63.87</v>
      </c>
      <c r="I36" s="34">
        <v>21229.866932435882</v>
      </c>
      <c r="J36" s="35">
        <v>4.7714029583146562</v>
      </c>
      <c r="K36" s="35">
        <v>4.6259143912508147</v>
      </c>
      <c r="L36" s="35">
        <v>2.5265609134777764</v>
      </c>
      <c r="M36" s="35">
        <v>2.4007895803601986</v>
      </c>
      <c r="N36" s="4">
        <v>13.386000000000001</v>
      </c>
      <c r="O36" s="4" t="s">
        <v>140</v>
      </c>
      <c r="P36" s="35">
        <v>5.6614999217159863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0.15860341357302807</v>
      </c>
      <c r="T36" s="37" t="str">
        <f t="shared" si="10"/>
        <v/>
      </c>
      <c r="U36" s="37" t="str">
        <f t="shared" si="11"/>
        <v/>
      </c>
      <c r="V36" s="37">
        <f t="shared" si="12"/>
        <v>-0.6697656271310285</v>
      </c>
      <c r="W36" s="37" t="str">
        <f t="shared" si="13"/>
        <v/>
      </c>
      <c r="X36" s="37">
        <f t="shared" si="14"/>
        <v>-0.70556052597759156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7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5.6614999221059863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66.976562713102851</v>
      </c>
      <c r="AR36" s="21">
        <v>70.556052597759162</v>
      </c>
      <c r="AS36">
        <v>15.860341318302806</v>
      </c>
      <c r="AT36">
        <v>-66.976562713102851</v>
      </c>
      <c r="AU36">
        <v>-70.556052597759162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5</v>
      </c>
      <c r="E37" s="4">
        <v>10</v>
      </c>
      <c r="F37" s="4">
        <v>27</v>
      </c>
      <c r="G37" s="4">
        <v>121.5</v>
      </c>
      <c r="H37" s="4">
        <v>123.75</v>
      </c>
      <c r="I37" s="34">
        <v>60613.142147205355</v>
      </c>
      <c r="J37" s="35">
        <v>21.710526315789473</v>
      </c>
      <c r="K37" s="35">
        <v>18.701828623243163</v>
      </c>
      <c r="L37" s="35">
        <v>13.373478882991</v>
      </c>
      <c r="M37" s="35">
        <v>11.995176864183392</v>
      </c>
      <c r="N37" s="4">
        <v>5.7</v>
      </c>
      <c r="O37" s="4" t="s">
        <v>140</v>
      </c>
      <c r="P37" s="35">
        <v>1.7971717171717174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-50.261088933106059</v>
      </c>
      <c r="AR37" s="21">
        <v>-55.851381502514165</v>
      </c>
      <c r="AS37">
        <v>-1.8181818181818188</v>
      </c>
      <c r="AT37">
        <v>50.261088933106059</v>
      </c>
      <c r="AU37">
        <v>55.851381502514165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82.5</v>
      </c>
      <c r="H38" s="4">
        <v>72.87</v>
      </c>
      <c r="I38" s="34">
        <v>102229.51187655629</v>
      </c>
      <c r="J38" s="35">
        <v>12.686281337047355</v>
      </c>
      <c r="K38" s="35">
        <v>11.674142902915733</v>
      </c>
      <c r="L38" s="35">
        <v>10.289740340474369</v>
      </c>
      <c r="M38" s="35">
        <v>9.5193250495345083</v>
      </c>
      <c r="N38" s="4">
        <v>5.7439999999999998</v>
      </c>
      <c r="O38" s="4">
        <v>4.2187500000000036</v>
      </c>
      <c r="P38" s="35">
        <v>4.3433511733223549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4.3433511737323549</v>
      </c>
      <c r="AH38" s="38" t="str">
        <f t="shared" si="19"/>
        <v xml:space="preserve"> </v>
      </c>
      <c r="AI38" s="1">
        <f t="shared" si="29"/>
        <v>12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12.196764809422911</v>
      </c>
      <c r="AR38" s="21">
        <v>-19.914216891216086</v>
      </c>
      <c r="AS38">
        <v>13.215314944421564</v>
      </c>
      <c r="AT38">
        <v>-12.196764809422911</v>
      </c>
      <c r="AU38">
        <v>19.914216891216086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2</v>
      </c>
      <c r="E39" s="4">
        <v>10</v>
      </c>
      <c r="F39" s="4">
        <v>26</v>
      </c>
      <c r="G39" s="4">
        <v>40</v>
      </c>
      <c r="H39" s="4">
        <v>36.869999999999997</v>
      </c>
      <c r="I39" s="34">
        <v>22651.523407308501</v>
      </c>
      <c r="J39" s="35">
        <v>11.128886205855718</v>
      </c>
      <c r="K39" s="35">
        <v>10.02992383025027</v>
      </c>
      <c r="L39" s="35">
        <v>6.3021646149971495</v>
      </c>
      <c r="M39" s="35">
        <v>5.9626981537772492</v>
      </c>
      <c r="N39" s="4">
        <v>3.3130000000000002</v>
      </c>
      <c r="O39" s="4" t="s">
        <v>140</v>
      </c>
      <c r="P39" s="35">
        <v>3.7944128017358292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3.7944128021558292</v>
      </c>
      <c r="AH39" s="38" t="str">
        <f t="shared" si="19"/>
        <v xml:space="preserve"> </v>
      </c>
      <c r="AI39" s="1">
        <f t="shared" si="29"/>
        <v>15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22.975678452883486</v>
      </c>
      <c r="AR39" s="21">
        <v>26.556053941000034</v>
      </c>
      <c r="AS39">
        <v>8.4892866829400671</v>
      </c>
      <c r="AT39">
        <v>-22.975678452883486</v>
      </c>
      <c r="AU39">
        <v>-26.556053941000034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17.100000381469727</v>
      </c>
      <c r="H40" s="4">
        <v>16.605</v>
      </c>
      <c r="I40" s="34">
        <v>17006.177318601785</v>
      </c>
      <c r="J40" s="35">
        <v>15.285847414381994</v>
      </c>
      <c r="K40" s="35">
        <v>13.764026322242193</v>
      </c>
      <c r="L40" s="35">
        <v>7.4887989766272298</v>
      </c>
      <c r="M40" s="35">
        <v>6.7929755060550834</v>
      </c>
      <c r="N40" s="4">
        <v>1.2210000000000001</v>
      </c>
      <c r="O40" s="4">
        <v>-21.538461538461537</v>
      </c>
      <c r="P40" s="35">
        <v>1.4144862915011496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-5.7951357024399908</v>
      </c>
      <c r="AR40" s="21">
        <v>12.727295828283737</v>
      </c>
      <c r="AS40">
        <v>2.9810321076165325</v>
      </c>
      <c r="AT40">
        <v>5.7951357024399908</v>
      </c>
      <c r="AU40">
        <v>-12.727295828283737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10</v>
      </c>
      <c r="D41" s="4">
        <v>2</v>
      </c>
      <c r="E41" s="4">
        <v>12</v>
      </c>
      <c r="F41" s="4">
        <v>24</v>
      </c>
      <c r="G41" s="4">
        <v>73</v>
      </c>
      <c r="H41" s="4">
        <v>77</v>
      </c>
      <c r="I41" s="34">
        <v>50129.411903182961</v>
      </c>
      <c r="J41" s="35">
        <v>16.014975041597339</v>
      </c>
      <c r="K41" s="35">
        <v>15.024390243902438</v>
      </c>
      <c r="L41" s="35">
        <v>11.022517720105078</v>
      </c>
      <c r="M41" s="35">
        <v>10.468426379651241</v>
      </c>
      <c r="N41" s="4">
        <v>4.8079999999999998</v>
      </c>
      <c r="O41" s="4" t="s">
        <v>140</v>
      </c>
      <c r="P41" s="35">
        <v>3.2259740259740259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3.225974026414026</v>
      </c>
      <c r="AH41" s="38" t="str">
        <f t="shared" si="19"/>
        <v xml:space="preserve"> </v>
      </c>
      <c r="AI41" s="1">
        <f t="shared" si="29"/>
        <v>19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-10.841513189701102</v>
      </c>
      <c r="AR41" s="21">
        <v>-28.453832345687591</v>
      </c>
      <c r="AS41">
        <v>-5.1948051948051965</v>
      </c>
      <c r="AT41">
        <v>10.841513189701102</v>
      </c>
      <c r="AU41">
        <v>28.453832345687591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2</v>
      </c>
      <c r="D42" s="4">
        <v>9</v>
      </c>
      <c r="E42" s="4">
        <v>10</v>
      </c>
      <c r="F42" s="4">
        <v>21</v>
      </c>
      <c r="G42" s="4">
        <v>99</v>
      </c>
      <c r="H42" s="4">
        <v>102.85</v>
      </c>
      <c r="I42" s="34">
        <v>17046.286003389359</v>
      </c>
      <c r="J42" s="35">
        <v>19.866718176550123</v>
      </c>
      <c r="K42" s="35">
        <v>18.232582875376707</v>
      </c>
      <c r="L42" s="35">
        <v>11.749131506704918</v>
      </c>
      <c r="M42" s="35">
        <v>10.931173218989295</v>
      </c>
      <c r="N42" s="4">
        <v>5.1770000000000005</v>
      </c>
      <c r="O42" s="4">
        <v>5.3305271943358274</v>
      </c>
      <c r="P42" s="35">
        <v>2.6864365580943121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2.6864365585443122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-37.499877401152723</v>
      </c>
      <c r="AR42" s="21">
        <v>-36.92161873479138</v>
      </c>
      <c r="AS42">
        <v>-3.7433155080213831</v>
      </c>
      <c r="AT42">
        <v>37.499877401152723</v>
      </c>
      <c r="AU42">
        <v>36.92161873479138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11</v>
      </c>
      <c r="D43" s="4">
        <v>6</v>
      </c>
      <c r="E43" s="4">
        <v>8</v>
      </c>
      <c r="F43" s="4">
        <v>25</v>
      </c>
      <c r="G43" s="4">
        <v>25</v>
      </c>
      <c r="H43" s="4">
        <v>24.83</v>
      </c>
      <c r="I43" s="34">
        <v>25252.777794929494</v>
      </c>
      <c r="J43" s="35">
        <v>6.791575492341356</v>
      </c>
      <c r="K43" s="35">
        <v>6.3650346065111503</v>
      </c>
      <c r="L43" s="35">
        <v>1.9627472722960155</v>
      </c>
      <c r="M43" s="35">
        <v>1.849998921292227</v>
      </c>
      <c r="N43" s="4">
        <v>3.6560000000000001</v>
      </c>
      <c r="O43" s="4" t="s">
        <v>140</v>
      </c>
      <c r="P43" s="35">
        <v>3.8743455497382202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-0.52994712601305327</v>
      </c>
      <c r="W43" s="37" t="str">
        <f t="shared" si="13"/>
        <v/>
      </c>
      <c r="X43" s="37">
        <f t="shared" si="14"/>
        <v>-0.77126604333545634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3.8743455501982202</v>
      </c>
      <c r="AH43" s="38" t="str">
        <f t="shared" si="19"/>
        <v xml:space="preserve"> </v>
      </c>
      <c r="AI43" s="1">
        <f t="shared" si="29"/>
        <v>14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744</v>
      </c>
      <c r="AP43" t="s">
        <v>1028</v>
      </c>
      <c r="AQ43" s="22">
        <v>52.994712601305324</v>
      </c>
      <c r="AR43" s="21">
        <v>77.126604333545629</v>
      </c>
      <c r="AS43">
        <v>0.68465565847766197</v>
      </c>
      <c r="AT43">
        <v>-52.994712601305324</v>
      </c>
      <c r="AU43">
        <v>-77.126604333545629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10</v>
      </c>
      <c r="D44" s="4">
        <v>1</v>
      </c>
      <c r="E44" s="4">
        <v>12</v>
      </c>
      <c r="F44" s="4">
        <v>23</v>
      </c>
      <c r="G44" s="4">
        <v>162</v>
      </c>
      <c r="H44" s="4">
        <v>154.65</v>
      </c>
      <c r="I44" s="34">
        <v>24041.201200097439</v>
      </c>
      <c r="J44" s="35">
        <v>13.37108767075912</v>
      </c>
      <c r="K44" s="35">
        <v>12.80427223050174</v>
      </c>
      <c r="L44" s="35">
        <v>21.771891468072827</v>
      </c>
      <c r="M44" s="35">
        <v>20.456232486158839</v>
      </c>
      <c r="N44" s="4">
        <v>11.566000000000001</v>
      </c>
      <c r="O44" s="4">
        <v>10.667721735898041</v>
      </c>
      <c r="P44" s="35">
        <v>6.8794051083090837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6.8794051087790837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7.4571401722725135</v>
      </c>
      <c r="AR44" s="21">
        <v>-153.72450900098639</v>
      </c>
      <c r="AS44">
        <v>4.7526673132880726</v>
      </c>
      <c r="AT44">
        <v>-7.4571401722725135</v>
      </c>
      <c r="AU44">
        <v>153.72450900098639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10</v>
      </c>
      <c r="D45" s="4">
        <v>0</v>
      </c>
      <c r="E45" s="4">
        <v>8</v>
      </c>
      <c r="F45" s="4">
        <v>18</v>
      </c>
      <c r="G45" s="4">
        <v>22</v>
      </c>
      <c r="H45" s="4">
        <v>21.05</v>
      </c>
      <c r="I45" s="34">
        <v>13382.051346581653</v>
      </c>
      <c r="J45" s="35">
        <v>16.292569659442723</v>
      </c>
      <c r="K45" s="35">
        <v>14.782303370786519</v>
      </c>
      <c r="L45" s="35">
        <v>6.1689334248455729</v>
      </c>
      <c r="M45" s="35">
        <v>5.9216389541494987</v>
      </c>
      <c r="N45" s="4">
        <v>1.292</v>
      </c>
      <c r="O45" s="4" t="s">
        <v>140</v>
      </c>
      <c r="P45" s="35">
        <v>4.5985748218527309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4.598574822332731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-12.762777969407569</v>
      </c>
      <c r="AR45" s="21">
        <v>28.108698935322074</v>
      </c>
      <c r="AS45">
        <v>4.5130641330166199</v>
      </c>
      <c r="AT45">
        <v>12.762777969407569</v>
      </c>
      <c r="AU45">
        <v>-28.108698935322074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15</v>
      </c>
      <c r="D46" s="4">
        <v>3</v>
      </c>
      <c r="E46" s="4">
        <v>11</v>
      </c>
      <c r="F46" s="4">
        <v>29</v>
      </c>
      <c r="G46" s="4">
        <v>26.75</v>
      </c>
      <c r="H46" s="4">
        <v>25.89</v>
      </c>
      <c r="I46" s="34">
        <v>38101.336550516848</v>
      </c>
      <c r="J46" s="35">
        <v>25.135922330097088</v>
      </c>
      <c r="K46" s="35">
        <v>22.223175965665234</v>
      </c>
      <c r="L46" s="35">
        <v>16.615766499220509</v>
      </c>
      <c r="M46" s="35">
        <v>15.140556078435266</v>
      </c>
      <c r="N46" s="4">
        <v>1.03</v>
      </c>
      <c r="O46" s="4" t="s">
        <v>140</v>
      </c>
      <c r="P46" s="35">
        <v>1.9969100038624952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-73.968654915173175</v>
      </c>
      <c r="AR46" s="21">
        <v>-93.636239776044278</v>
      </c>
      <c r="AS46">
        <v>3.3217458478176809</v>
      </c>
      <c r="AT46">
        <v>73.968654915173175</v>
      </c>
      <c r="AU46">
        <v>93.636239776044278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43574.341396412034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13.128790522752361</v>
      </c>
      <c r="K6" s="32">
        <v>12.138666582824539</v>
      </c>
      <c r="L6" s="32">
        <v>7.6087348571165236</v>
      </c>
      <c r="M6" s="32">
        <v>7.1536890327944622</v>
      </c>
      <c r="N6" s="32"/>
      <c r="O6" s="32"/>
      <c r="P6" s="32">
        <v>4.6763449590223169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14</v>
      </c>
      <c r="D7" s="4">
        <v>6</v>
      </c>
      <c r="E7" s="4">
        <v>11</v>
      </c>
      <c r="F7" s="4">
        <v>31</v>
      </c>
      <c r="G7" s="4">
        <v>2200</v>
      </c>
      <c r="H7" s="4">
        <v>2169.5</v>
      </c>
      <c r="I7" s="34">
        <v>36460.662862112542</v>
      </c>
      <c r="J7" s="35">
        <v>9.6719819944040228</v>
      </c>
      <c r="K7" s="35">
        <v>10.978396066828388</v>
      </c>
      <c r="L7" s="35">
        <v>4.5410048614859608</v>
      </c>
      <c r="M7" s="35">
        <v>4.9130303396064621</v>
      </c>
      <c r="N7" s="4">
        <v>2.9159999999999999</v>
      </c>
      <c r="O7" s="4">
        <v>21.735537190082653</v>
      </c>
      <c r="P7" s="35">
        <v>4.4639850462271502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-0.40318529338176179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4.4639850463271502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45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26.329984642207862</v>
      </c>
      <c r="AR7" s="21">
        <v>40.318529338176177</v>
      </c>
      <c r="AS7">
        <v>1.405853883383279</v>
      </c>
      <c r="AT7">
        <v>-26.329984642207862</v>
      </c>
      <c r="AU7">
        <v>-40.318529338176177</v>
      </c>
      <c r="AV7" t="s">
        <v>1700</v>
      </c>
    </row>
    <row r="8" spans="1:48" x14ac:dyDescent="0.25">
      <c r="A8" s="14">
        <v>1.1000000000000001E-10</v>
      </c>
      <c r="B8" t="s">
        <v>802</v>
      </c>
      <c r="C8" s="4">
        <v>16</v>
      </c>
      <c r="D8" s="4">
        <v>1</v>
      </c>
      <c r="E8" s="4">
        <v>7</v>
      </c>
      <c r="F8" s="4">
        <v>24</v>
      </c>
      <c r="G8" s="4">
        <v>2770</v>
      </c>
      <c r="H8" s="4">
        <v>2512</v>
      </c>
      <c r="I8" s="34">
        <v>25852.911657761917</v>
      </c>
      <c r="J8" s="35">
        <v>18.470588235294116</v>
      </c>
      <c r="K8" s="35">
        <v>16.602775941837407</v>
      </c>
      <c r="L8" s="35">
        <v>9.794661216939355</v>
      </c>
      <c r="M8" s="35">
        <v>9.0733962541844893</v>
      </c>
      <c r="N8" s="4">
        <v>1.36</v>
      </c>
      <c r="O8" s="4" t="s">
        <v>140</v>
      </c>
      <c r="P8" s="35">
        <v>1.8789808917197452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-40.687660476297125</v>
      </c>
      <c r="AR8" s="21">
        <v>-28.729169840611711</v>
      </c>
      <c r="AS8">
        <v>10.270700636942664</v>
      </c>
      <c r="AT8">
        <v>40.687660476297125</v>
      </c>
      <c r="AU8">
        <v>28.729169840611711</v>
      </c>
      <c r="AV8" t="s">
        <v>1701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1963</v>
      </c>
      <c r="H9" s="4">
        <v>2233</v>
      </c>
      <c r="I9" s="34">
        <v>8446.6338302007716</v>
      </c>
      <c r="J9" s="35">
        <v>16.455416359616802</v>
      </c>
      <c r="K9" s="35">
        <v>16.689088191330342</v>
      </c>
      <c r="L9" s="35" t="s">
        <v>1019</v>
      </c>
      <c r="M9" s="35" t="s">
        <v>1019</v>
      </c>
      <c r="N9" s="4">
        <v>1.357</v>
      </c>
      <c r="O9" s="4">
        <v>6.9918699186991935</v>
      </c>
      <c r="P9" s="35">
        <v>5.4500671742051061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5.4500671743251061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-25.338402887146039</v>
      </c>
      <c r="AR9" s="21" t="e">
        <v>#VALUE!</v>
      </c>
      <c r="AS9">
        <v>-12.091356918943131</v>
      </c>
      <c r="AT9">
        <v>25.338402887146039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0</v>
      </c>
      <c r="E10" s="4">
        <v>5</v>
      </c>
      <c r="F10" s="4">
        <v>19</v>
      </c>
      <c r="G10" s="4">
        <v>2440</v>
      </c>
      <c r="H10" s="4">
        <v>2170</v>
      </c>
      <c r="I10" s="34">
        <v>13244.893873792842</v>
      </c>
      <c r="J10" s="35">
        <v>12.492803684513527</v>
      </c>
      <c r="K10" s="35">
        <v>10.779930452061599</v>
      </c>
      <c r="L10" s="35">
        <v>6.6583906457354169</v>
      </c>
      <c r="M10" s="35">
        <v>5.9295124634071605</v>
      </c>
      <c r="N10" s="4">
        <v>1.7370000000000001</v>
      </c>
      <c r="O10" s="4">
        <v>31.200000000000006</v>
      </c>
      <c r="P10" s="35">
        <v>1.7004608294930876</v>
      </c>
      <c r="Q10" s="36">
        <f t="shared" si="7"/>
        <v>73.684210526445796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10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4.8442149879431851</v>
      </c>
      <c r="AR10" s="21">
        <v>12.490173849233821</v>
      </c>
      <c r="AS10">
        <v>12.442396313364057</v>
      </c>
      <c r="AT10">
        <v>-4.8442149879431851</v>
      </c>
      <c r="AU10">
        <v>-12.490173849233821</v>
      </c>
      <c r="AV10" t="s">
        <v>1703</v>
      </c>
    </row>
    <row r="11" spans="1:48" x14ac:dyDescent="0.25">
      <c r="A11" s="14">
        <v>1.3999999999999998E-10</v>
      </c>
      <c r="B11" t="s">
        <v>852</v>
      </c>
      <c r="C11" s="4">
        <v>10</v>
      </c>
      <c r="D11" s="4">
        <v>8</v>
      </c>
      <c r="E11" s="4">
        <v>7</v>
      </c>
      <c r="F11" s="4">
        <v>25</v>
      </c>
      <c r="G11" s="4">
        <v>935</v>
      </c>
      <c r="H11" s="4">
        <v>1009</v>
      </c>
      <c r="I11" s="34">
        <v>12931.482037082082</v>
      </c>
      <c r="J11" s="35">
        <v>18.553040686633334</v>
      </c>
      <c r="K11" s="35">
        <v>18.243393276008021</v>
      </c>
      <c r="L11" s="35">
        <v>6.026017723034153</v>
      </c>
      <c r="M11" s="35">
        <v>5.9792544744368525</v>
      </c>
      <c r="N11" s="4">
        <v>0.70699999999999996</v>
      </c>
      <c r="O11" s="4">
        <v>73.05352952853093</v>
      </c>
      <c r="P11" s="35">
        <v>2.5768087675833731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2.5768087677233731</v>
      </c>
      <c r="AH11" s="38" t="str">
        <f t="shared" si="19"/>
        <v xml:space="preserve"> </v>
      </c>
      <c r="AI11" s="1">
        <f t="shared" si="20"/>
        <v>67</v>
      </c>
      <c r="AJ11" s="1" t="str">
        <f t="shared" si="21"/>
        <v xml:space="preserve"> </v>
      </c>
      <c r="AK11" s="25">
        <f t="shared" si="22"/>
        <v>73.053529528670936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852</v>
      </c>
      <c r="AP11" t="s">
        <v>1022</v>
      </c>
      <c r="AQ11" s="22">
        <v>-41.315688253846993</v>
      </c>
      <c r="AR11" s="21">
        <v>20.801318008893954</v>
      </c>
      <c r="AS11">
        <v>-7.3339940535183334</v>
      </c>
      <c r="AT11">
        <v>41.315688253846993</v>
      </c>
      <c r="AU11">
        <v>-20.801318008893954</v>
      </c>
      <c r="AV11" t="s">
        <v>1704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6</v>
      </c>
      <c r="F12" s="4">
        <v>22</v>
      </c>
      <c r="G12" s="4">
        <v>512.5</v>
      </c>
      <c r="H12" s="4">
        <v>431.6</v>
      </c>
      <c r="I12" s="34">
        <v>21967.410623589694</v>
      </c>
      <c r="J12" s="35">
        <v>7.0407830342577489</v>
      </c>
      <c r="K12" s="35">
        <v>6.8835725677830935</v>
      </c>
      <c r="L12" s="35" t="s">
        <v>1019</v>
      </c>
      <c r="M12" s="35" t="s">
        <v>1019</v>
      </c>
      <c r="N12" s="4">
        <v>0.61299999999999999</v>
      </c>
      <c r="O12" s="4">
        <v>16.044776119402979</v>
      </c>
      <c r="P12" s="35">
        <v>7.3679332715477299</v>
      </c>
      <c r="Q12" s="36">
        <f t="shared" si="7"/>
        <v>72.727272727422729</v>
      </c>
      <c r="R12" s="36" t="str">
        <f t="shared" si="8"/>
        <v xml:space="preserve"> </v>
      </c>
      <c r="S12" s="37">
        <f t="shared" si="9"/>
        <v>0.18744207614629271</v>
      </c>
      <c r="T12" s="37" t="str">
        <f t="shared" si="10"/>
        <v/>
      </c>
      <c r="U12" s="37" t="str">
        <f t="shared" si="11"/>
        <v/>
      </c>
      <c r="V12" s="37">
        <f t="shared" si="12"/>
        <v>-0.46371426811510308</v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>
        <f t="shared" si="15"/>
        <v>2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18</v>
      </c>
      <c r="AD12" s="1" t="str">
        <f t="shared" si="17"/>
        <v xml:space="preserve"> </v>
      </c>
      <c r="AE12" s="1">
        <f t="shared" si="3"/>
        <v>12</v>
      </c>
      <c r="AF12" s="1" t="str">
        <f t="shared" si="4"/>
        <v xml:space="preserve"> </v>
      </c>
      <c r="AG12" s="38">
        <f t="shared" si="18"/>
        <v>7.3679332716977299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46.371426811510311</v>
      </c>
      <c r="AR12" s="21" t="e">
        <v>#VALUE!</v>
      </c>
      <c r="AS12">
        <v>18.74420759962927</v>
      </c>
      <c r="AT12">
        <v>-46.371426811510311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771</v>
      </c>
      <c r="C13" s="4">
        <v>20</v>
      </c>
      <c r="D13" s="4">
        <v>4</v>
      </c>
      <c r="E13" s="4">
        <v>9</v>
      </c>
      <c r="F13" s="4">
        <v>33</v>
      </c>
      <c r="G13" s="4">
        <v>6600</v>
      </c>
      <c r="H13" s="4">
        <v>5815</v>
      </c>
      <c r="I13" s="34">
        <v>99162.124935748041</v>
      </c>
      <c r="J13" s="35">
        <v>21.457564191954607</v>
      </c>
      <c r="K13" s="35">
        <v>17.736977627465055</v>
      </c>
      <c r="L13" s="35">
        <v>16.069111506930149</v>
      </c>
      <c r="M13" s="35">
        <v>13.607107195738243</v>
      </c>
      <c r="N13" s="4">
        <v>3.5230000000000001</v>
      </c>
      <c r="O13" s="4">
        <v>75.833333333333329</v>
      </c>
      <c r="P13" s="35">
        <v>3.6814604798781909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/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3.6814604800381909</v>
      </c>
      <c r="AH13" s="38" t="str">
        <f t="shared" si="19"/>
        <v xml:space="preserve"> </v>
      </c>
      <c r="AI13" s="1">
        <f t="shared" si="20"/>
        <v>51</v>
      </c>
      <c r="AJ13" s="1" t="str">
        <f t="shared" si="21"/>
        <v xml:space="preserve"> </v>
      </c>
      <c r="AK13" s="25">
        <f t="shared" si="22"/>
        <v>75.833333333493329</v>
      </c>
      <c r="AL13" s="25" t="str">
        <f t="shared" si="23"/>
        <v xml:space="preserve"> </v>
      </c>
      <c r="AM13" s="1">
        <f t="shared" si="5"/>
        <v>1</v>
      </c>
      <c r="AN13" s="1" t="str">
        <f t="shared" si="6"/>
        <v xml:space="preserve"> </v>
      </c>
      <c r="AO13" t="s">
        <v>771</v>
      </c>
      <c r="AP13" t="s">
        <v>1047</v>
      </c>
      <c r="AQ13" s="22">
        <v>-63.439001900200751</v>
      </c>
      <c r="AR13" s="21">
        <v>-111.19294874496188</v>
      </c>
      <c r="AS13">
        <v>13.499570077386069</v>
      </c>
      <c r="AT13">
        <v>63.439001900200751</v>
      </c>
      <c r="AU13">
        <v>111.19294874496188</v>
      </c>
      <c r="AV13" t="s">
        <v>1706</v>
      </c>
    </row>
    <row r="14" spans="1:48" x14ac:dyDescent="0.25">
      <c r="A14" s="14">
        <v>1.6999999999999996E-10</v>
      </c>
      <c r="B14" t="s">
        <v>790</v>
      </c>
      <c r="C14" s="4">
        <v>15</v>
      </c>
      <c r="D14" s="4">
        <v>0</v>
      </c>
      <c r="E14" s="4">
        <v>8</v>
      </c>
      <c r="F14" s="4">
        <v>23</v>
      </c>
      <c r="G14" s="4">
        <v>570</v>
      </c>
      <c r="H14" s="4">
        <v>491.9</v>
      </c>
      <c r="I14" s="34">
        <v>20470.643111307974</v>
      </c>
      <c r="J14" s="35">
        <v>10.979910714285714</v>
      </c>
      <c r="K14" s="35">
        <v>10.226611226611226</v>
      </c>
      <c r="L14" s="35">
        <v>7.1989962592207064</v>
      </c>
      <c r="M14" s="35">
        <v>6.7672826329102502</v>
      </c>
      <c r="N14" s="4">
        <v>0.44800000000000001</v>
      </c>
      <c r="O14" s="4">
        <v>11.111111111111107</v>
      </c>
      <c r="P14" s="35">
        <v>4.67574710306973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0.15877210832206343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24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4.67574710323973</v>
      </c>
      <c r="AH14" s="38" t="str">
        <f t="shared" si="19"/>
        <v xml:space="preserve"> </v>
      </c>
      <c r="AI14" s="1">
        <f t="shared" si="20"/>
        <v>38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16.367690570906824</v>
      </c>
      <c r="AR14" s="21">
        <v>5.3851081104841603</v>
      </c>
      <c r="AS14">
        <v>15.877210815206343</v>
      </c>
      <c r="AT14">
        <v>-16.367690570906824</v>
      </c>
      <c r="AU14">
        <v>-5.3851081104841603</v>
      </c>
      <c r="AV14" t="s">
        <v>1707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205</v>
      </c>
      <c r="H15" s="4">
        <v>169.4</v>
      </c>
      <c r="I15" s="34">
        <v>37956.78778607495</v>
      </c>
      <c r="J15" s="35">
        <v>7.7</v>
      </c>
      <c r="K15" s="35">
        <v>6.8306451612903221</v>
      </c>
      <c r="L15" s="35" t="s">
        <v>1019</v>
      </c>
      <c r="M15" s="35" t="s">
        <v>1019</v>
      </c>
      <c r="N15" s="4">
        <v>0.22</v>
      </c>
      <c r="O15" s="4">
        <v>-12.635142513923778</v>
      </c>
      <c r="P15" s="35">
        <v>4.4864226682408503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0.21015348306075562</v>
      </c>
      <c r="T15" s="37" t="str">
        <f t="shared" si="10"/>
        <v/>
      </c>
      <c r="U15" s="37" t="str">
        <f t="shared" si="11"/>
        <v/>
      </c>
      <c r="V15" s="37">
        <f t="shared" si="12"/>
        <v>-0.41350271476600964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>
        <f t="shared" si="15"/>
        <v>4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12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4.4864226684208504</v>
      </c>
      <c r="AH15" s="38" t="str">
        <f t="shared" si="19"/>
        <v xml:space="preserve"> </v>
      </c>
      <c r="AI15" s="1">
        <f t="shared" si="20"/>
        <v>44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41.350271476600966</v>
      </c>
      <c r="AR15" s="21" t="e">
        <v>#VALUE!</v>
      </c>
      <c r="AS15">
        <v>21.015348288075565</v>
      </c>
      <c r="AT15">
        <v>-41.350271476600966</v>
      </c>
      <c r="AU15" t="e">
        <v>#VALUE!</v>
      </c>
      <c r="AV15" t="s">
        <v>1708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5</v>
      </c>
      <c r="F16" s="4">
        <v>23</v>
      </c>
      <c r="G16" s="4">
        <v>3625</v>
      </c>
      <c r="H16" s="4">
        <v>3057</v>
      </c>
      <c r="I16" s="34">
        <v>91156.827069665902</v>
      </c>
      <c r="J16" s="35">
        <v>9.8359073359073363</v>
      </c>
      <c r="K16" s="35">
        <v>9.2692540933899341</v>
      </c>
      <c r="L16" s="35">
        <v>9.9150273087525846</v>
      </c>
      <c r="M16" s="35">
        <v>9.4670136122782846</v>
      </c>
      <c r="N16" s="4">
        <v>3.1080000000000001</v>
      </c>
      <c r="O16" s="4">
        <v>5.3206997084548071</v>
      </c>
      <c r="P16" s="35">
        <v>6.7615309126594703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0.18580307510004254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20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6.7615309128494703</v>
      </c>
      <c r="AH16" s="38" t="str">
        <f t="shared" si="19"/>
        <v xml:space="preserve"> </v>
      </c>
      <c r="AI16" s="1">
        <f t="shared" si="20"/>
        <v>13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25.081390255548797</v>
      </c>
      <c r="AR16" s="21">
        <v>-30.311116038942565</v>
      </c>
      <c r="AS16">
        <v>18.580307491004255</v>
      </c>
      <c r="AT16">
        <v>-25.081390255548797</v>
      </c>
      <c r="AU16">
        <v>30.311116038942565</v>
      </c>
      <c r="AV16" t="s">
        <v>1709</v>
      </c>
    </row>
    <row r="17" spans="1:48" x14ac:dyDescent="0.25">
      <c r="A17" s="14">
        <v>1.9999999999999993E-10</v>
      </c>
      <c r="B17" t="s">
        <v>821</v>
      </c>
      <c r="C17" s="4">
        <v>12</v>
      </c>
      <c r="D17" s="4">
        <v>0</v>
      </c>
      <c r="E17" s="4">
        <v>5</v>
      </c>
      <c r="F17" s="4">
        <v>17</v>
      </c>
      <c r="G17" s="4">
        <v>625</v>
      </c>
      <c r="H17" s="4">
        <v>615.20000000000005</v>
      </c>
      <c r="I17" s="34">
        <v>8111.7349721404771</v>
      </c>
      <c r="J17" s="35">
        <v>8.8390804597701145</v>
      </c>
      <c r="K17" s="35">
        <v>8.7510668563300129</v>
      </c>
      <c r="L17" s="35">
        <v>6.5128838494973733</v>
      </c>
      <c r="M17" s="35">
        <v>6.351943722943723</v>
      </c>
      <c r="N17" s="4">
        <v>0.69600000000000006</v>
      </c>
      <c r="O17" s="4">
        <v>5.4366531740068398</v>
      </c>
      <c r="P17" s="35">
        <v>7.3634590377113138</v>
      </c>
      <c r="Q17" s="36">
        <f t="shared" si="7"/>
        <v>70.588235294317656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-0.326740689140262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8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14</v>
      </c>
      <c r="AF17" s="1" t="str">
        <f t="shared" si="4"/>
        <v xml:space="preserve"> </v>
      </c>
      <c r="AG17" s="38">
        <f t="shared" si="18"/>
        <v>7.3634590379113138</v>
      </c>
      <c r="AH17" s="38" t="str">
        <f t="shared" si="19"/>
        <v xml:space="preserve"> </v>
      </c>
      <c r="AI17" s="1">
        <f t="shared" si="20"/>
        <v>12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32.674068914026201</v>
      </c>
      <c r="AR17" s="21">
        <v>14.402539031757566</v>
      </c>
      <c r="AS17">
        <v>1.5929778933680083</v>
      </c>
      <c r="AT17">
        <v>-32.674068914026201</v>
      </c>
      <c r="AU17">
        <v>-14.402539031757566</v>
      </c>
      <c r="AV17" t="s">
        <v>1710</v>
      </c>
    </row>
    <row r="18" spans="1:48" x14ac:dyDescent="0.25">
      <c r="A18" s="14">
        <v>2.0999999999999992E-10</v>
      </c>
      <c r="B18" t="s">
        <v>846</v>
      </c>
      <c r="C18" s="4">
        <v>3</v>
      </c>
      <c r="D18" s="4">
        <v>4</v>
      </c>
      <c r="E18" s="4">
        <v>10</v>
      </c>
      <c r="F18" s="4">
        <v>17</v>
      </c>
      <c r="G18" s="4">
        <v>3750</v>
      </c>
      <c r="H18" s="4">
        <v>3850</v>
      </c>
      <c r="I18" s="34">
        <v>6457.2147986860027</v>
      </c>
      <c r="J18" s="35">
        <v>9.1514143094841938</v>
      </c>
      <c r="K18" s="35">
        <v>11.489107729036109</v>
      </c>
      <c r="L18" s="35">
        <v>5.8274626755557701</v>
      </c>
      <c r="M18" s="35">
        <v>7.5992377428307121</v>
      </c>
      <c r="N18" s="4">
        <v>4.2069999999999999</v>
      </c>
      <c r="O18" s="4">
        <v>-23.536895674300254</v>
      </c>
      <c r="P18" s="35">
        <v>3.5714285714285716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>
        <f t="shared" si="12"/>
        <v>-0.30295069499169203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11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3.5714285716385716</v>
      </c>
      <c r="AH18" s="38" t="str">
        <f t="shared" si="19"/>
        <v xml:space="preserve"> </v>
      </c>
      <c r="AI18" s="1">
        <f t="shared" si="20"/>
        <v>52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30.295069499169202</v>
      </c>
      <c r="AR18" s="21">
        <v>23.410885186710274</v>
      </c>
      <c r="AS18">
        <v>-2.5974025974025983</v>
      </c>
      <c r="AT18">
        <v>-30.295069499169202</v>
      </c>
      <c r="AU18">
        <v>-23.410885186710274</v>
      </c>
      <c r="AV18" t="s">
        <v>1711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4</v>
      </c>
      <c r="E19" s="4">
        <v>10</v>
      </c>
      <c r="F19" s="4">
        <v>19</v>
      </c>
      <c r="G19" s="4">
        <v>589</v>
      </c>
      <c r="H19" s="4">
        <v>595.6</v>
      </c>
      <c r="I19" s="34">
        <v>7350.416653459908</v>
      </c>
      <c r="J19" s="35">
        <v>17.415204678362574</v>
      </c>
      <c r="K19" s="35">
        <v>17.164265129682995</v>
      </c>
      <c r="L19" s="35">
        <v>19.040733183856499</v>
      </c>
      <c r="M19" s="35">
        <v>19.349236367281932</v>
      </c>
      <c r="N19" s="4">
        <v>0.34200000000000003</v>
      </c>
      <c r="O19" s="4" t="s">
        <v>140</v>
      </c>
      <c r="P19" s="35">
        <v>5.2048354600402948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5.2048354602602949</v>
      </c>
      <c r="AH19" s="38" t="str">
        <f t="shared" si="19"/>
        <v xml:space="preserve"> </v>
      </c>
      <c r="AI19" s="1">
        <f t="shared" si="20"/>
        <v>30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-32.64896448901218</v>
      </c>
      <c r="AR19" s="21">
        <v>-150.2483466886419</v>
      </c>
      <c r="AS19">
        <v>-1.1081262592343877</v>
      </c>
      <c r="AT19">
        <v>32.64896448901218</v>
      </c>
      <c r="AU19">
        <v>150.2483466886419</v>
      </c>
      <c r="AV19" t="s">
        <v>1712</v>
      </c>
    </row>
    <row r="20" spans="1:48" x14ac:dyDescent="0.25">
      <c r="A20" s="14">
        <v>2.299999999999999E-10</v>
      </c>
      <c r="B20" t="s">
        <v>784</v>
      </c>
      <c r="C20" s="4" t="s">
        <v>1699</v>
      </c>
      <c r="D20" s="4" t="s">
        <v>1699</v>
      </c>
      <c r="E20" s="4" t="s">
        <v>1699</v>
      </c>
      <c r="F20" s="4" t="s">
        <v>1699</v>
      </c>
      <c r="G20" s="4" t="s">
        <v>1699</v>
      </c>
      <c r="H20" s="4" t="s">
        <v>1699</v>
      </c>
      <c r="I20" s="34" t="s">
        <v>1699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 t="s">
        <v>1699</v>
      </c>
      <c r="O20" s="4" t="s">
        <v>1699</v>
      </c>
      <c r="P20" s="35" t="s">
        <v>1699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1699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1699</v>
      </c>
    </row>
    <row r="21" spans="1:48" x14ac:dyDescent="0.25">
      <c r="A21" s="14">
        <v>2.399999999999999E-10</v>
      </c>
      <c r="B21" t="s">
        <v>816</v>
      </c>
      <c r="C21" s="4">
        <v>6</v>
      </c>
      <c r="D21" s="4">
        <v>4</v>
      </c>
      <c r="E21" s="4">
        <v>6</v>
      </c>
      <c r="F21" s="4">
        <v>16</v>
      </c>
      <c r="G21" s="4">
        <v>2400</v>
      </c>
      <c r="H21" s="4">
        <v>2352</v>
      </c>
      <c r="I21" s="34">
        <v>10289.153119535604</v>
      </c>
      <c r="J21" s="35">
        <v>17.940503432494278</v>
      </c>
      <c r="K21" s="35">
        <v>17.461024498886413</v>
      </c>
      <c r="L21" s="35">
        <v>12.708865446387462</v>
      </c>
      <c r="M21" s="35">
        <v>12.38279538114598</v>
      </c>
      <c r="N21" s="4">
        <v>1.3109999999999999</v>
      </c>
      <c r="O21" s="4">
        <v>1.8518518518518534</v>
      </c>
      <c r="P21" s="35">
        <v>2.2406462585034017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2.2406462587434017</v>
      </c>
      <c r="AH21" s="38" t="str">
        <f t="shared" si="19"/>
        <v xml:space="preserve"> </v>
      </c>
      <c r="AI21" s="1">
        <f t="shared" si="20"/>
        <v>77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-36.650085180376358</v>
      </c>
      <c r="AR21" s="21">
        <v>-67.029942362898026</v>
      </c>
      <c r="AS21">
        <v>2.0408163265306145</v>
      </c>
      <c r="AT21">
        <v>36.650085180376358</v>
      </c>
      <c r="AU21">
        <v>67.029942362898026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2</v>
      </c>
      <c r="E22" s="4">
        <v>7</v>
      </c>
      <c r="F22" s="4">
        <v>29</v>
      </c>
      <c r="G22" s="4">
        <v>612.5</v>
      </c>
      <c r="H22" s="4">
        <v>567.70000000000005</v>
      </c>
      <c r="I22" s="34">
        <v>150153.25398821579</v>
      </c>
      <c r="J22" s="35">
        <v>13.517706526440959</v>
      </c>
      <c r="K22" s="35">
        <v>11.603930610115615</v>
      </c>
      <c r="L22" s="35">
        <v>5.182932564177662</v>
      </c>
      <c r="M22" s="35">
        <v>4.7142933790803259</v>
      </c>
      <c r="N22" s="4">
        <v>0.54600000000000004</v>
      </c>
      <c r="O22" s="4">
        <v>-13.713405238828965</v>
      </c>
      <c r="P22" s="35">
        <v>5.5144061898605621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-0.31881808717121807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5.5144061901105621</v>
      </c>
      <c r="AH22" s="38" t="str">
        <f t="shared" si="19"/>
        <v xml:space="preserve"> </v>
      </c>
      <c r="AI22" s="1">
        <f t="shared" si="20"/>
        <v>25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-2.9623140304859019</v>
      </c>
      <c r="AR22" s="21">
        <v>31.881808717121807</v>
      </c>
      <c r="AS22">
        <v>7.8914919852034471</v>
      </c>
      <c r="AT22">
        <v>2.9623140304859019</v>
      </c>
      <c r="AU22">
        <v>-31.881808717121807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6</v>
      </c>
      <c r="E23" s="4">
        <v>16</v>
      </c>
      <c r="F23" s="4">
        <v>24</v>
      </c>
      <c r="G23" s="4">
        <v>1850</v>
      </c>
      <c r="H23" s="4">
        <v>2014</v>
      </c>
      <c r="I23" s="34">
        <v>10772.740825550383</v>
      </c>
      <c r="J23" s="35">
        <v>24.80295566502463</v>
      </c>
      <c r="K23" s="35">
        <v>24.206730769230766</v>
      </c>
      <c r="L23" s="35">
        <v>13.506579505300353</v>
      </c>
      <c r="M23" s="35">
        <v>12.927950917672446</v>
      </c>
      <c r="N23" s="4">
        <v>0.81200000000000006</v>
      </c>
      <c r="O23" s="4" t="s">
        <v>140</v>
      </c>
      <c r="P23" s="35">
        <v>2.1449851042701091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2.1449851045301092</v>
      </c>
      <c r="AH23" s="38" t="str">
        <f t="shared" si="19"/>
        <v xml:space="preserve"> </v>
      </c>
      <c r="AI23" s="1">
        <f t="shared" si="20"/>
        <v>79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-88.920339783324238</v>
      </c>
      <c r="AR23" s="21">
        <v>-77.514130258692319</v>
      </c>
      <c r="AS23">
        <v>-8.1429990069513458</v>
      </c>
      <c r="AT23">
        <v>88.920339783324238</v>
      </c>
      <c r="AU23">
        <v>77.514130258692319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10</v>
      </c>
      <c r="F24" s="4">
        <v>25</v>
      </c>
      <c r="G24" s="4">
        <v>277.5</v>
      </c>
      <c r="H24" s="4">
        <v>229.85</v>
      </c>
      <c r="I24" s="34">
        <v>29649.879147310952</v>
      </c>
      <c r="J24" s="35">
        <v>8.8745173745173727</v>
      </c>
      <c r="K24" s="35">
        <v>8.9785156249999982</v>
      </c>
      <c r="L24" s="35">
        <v>4.8662648956594188</v>
      </c>
      <c r="M24" s="35">
        <v>4.9036896097347071</v>
      </c>
      <c r="N24" s="4">
        <v>0.25900000000000001</v>
      </c>
      <c r="O24" s="4">
        <v>-25.28735632183907</v>
      </c>
      <c r="P24" s="35">
        <v>6.7000217533173814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0.20730911490998258</v>
      </c>
      <c r="T24" s="37" t="str">
        <f t="shared" si="10"/>
        <v/>
      </c>
      <c r="U24" s="37" t="str">
        <f t="shared" si="11"/>
        <v/>
      </c>
      <c r="V24" s="37">
        <f t="shared" si="12"/>
        <v>-0.32404151325762098</v>
      </c>
      <c r="W24" s="37" t="str">
        <f t="shared" si="13"/>
        <v/>
      </c>
      <c r="X24" s="37">
        <f t="shared" si="14"/>
        <v>-0.3604370520142447</v>
      </c>
      <c r="Y24" s="1" t="str">
        <f t="shared" si="0"/>
        <v xml:space="preserve"> </v>
      </c>
      <c r="Z24" s="1">
        <f t="shared" si="15"/>
        <v>9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13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6.7000217535873814</v>
      </c>
      <c r="AH24" s="38" t="str">
        <f t="shared" si="19"/>
        <v xml:space="preserve"> </v>
      </c>
      <c r="AI24" s="1">
        <f t="shared" si="20"/>
        <v>14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32.404151325762101</v>
      </c>
      <c r="AR24" s="21">
        <v>36.043705201424473</v>
      </c>
      <c r="AS24">
        <v>20.730911463998257</v>
      </c>
      <c r="AT24">
        <v>-32.404151325762101</v>
      </c>
      <c r="AU24">
        <v>-36.043705201424473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11</v>
      </c>
      <c r="D25" s="4">
        <v>0</v>
      </c>
      <c r="E25" s="4">
        <v>5</v>
      </c>
      <c r="F25" s="4">
        <v>16</v>
      </c>
      <c r="G25" s="4">
        <v>2950</v>
      </c>
      <c r="H25" s="4">
        <v>2705</v>
      </c>
      <c r="I25" s="34">
        <v>12762.15306223992</v>
      </c>
      <c r="J25" s="35">
        <v>21.893342997801057</v>
      </c>
      <c r="K25" s="35">
        <v>19.565720540248726</v>
      </c>
      <c r="L25" s="35">
        <v>10.881055818432987</v>
      </c>
      <c r="M25" s="35">
        <v>10.104917476224216</v>
      </c>
      <c r="N25" s="4">
        <v>1.429</v>
      </c>
      <c r="O25" s="4" t="s">
        <v>140</v>
      </c>
      <c r="P25" s="35">
        <v>2.55069529726461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2.55069529754461</v>
      </c>
      <c r="AH25" s="38" t="str">
        <f t="shared" si="19"/>
        <v xml:space="preserve"> </v>
      </c>
      <c r="AI25" s="1">
        <f t="shared" si="20"/>
        <v>68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-66.75826276502481</v>
      </c>
      <c r="AR25" s="21">
        <v>-43.007425317966351</v>
      </c>
      <c r="AS25">
        <v>9.0573012939001885</v>
      </c>
      <c r="AT25">
        <v>66.75826276502481</v>
      </c>
      <c r="AU25">
        <v>43.007425317966351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9</v>
      </c>
      <c r="D26" s="4">
        <v>0</v>
      </c>
      <c r="E26" s="4">
        <v>2</v>
      </c>
      <c r="F26" s="4">
        <v>11</v>
      </c>
      <c r="G26" s="4">
        <v>5000</v>
      </c>
      <c r="H26" s="4">
        <v>4036</v>
      </c>
      <c r="I26" s="34">
        <v>36859.940386498303</v>
      </c>
      <c r="J26" s="35">
        <v>11.506140145131372</v>
      </c>
      <c r="K26" s="35">
        <v>10.36097927760645</v>
      </c>
      <c r="L26" s="35">
        <v>8.4796717202628873</v>
      </c>
      <c r="M26" s="35">
        <v>7.7419489065660461</v>
      </c>
      <c r="N26" s="4">
        <v>4.5600000000000005</v>
      </c>
      <c r="O26" s="4">
        <v>-8.6764705882353006</v>
      </c>
      <c r="P26" s="35">
        <v>3.9757567227654698</v>
      </c>
      <c r="Q26" s="36">
        <f t="shared" si="7"/>
        <v>81.818181818471814</v>
      </c>
      <c r="R26" s="36" t="str">
        <f t="shared" si="8"/>
        <v xml:space="preserve"> </v>
      </c>
      <c r="S26" s="37">
        <f t="shared" si="9"/>
        <v>0.23885034716809714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7</v>
      </c>
      <c r="AD26" s="1" t="str">
        <f t="shared" si="17"/>
        <v xml:space="preserve"> </v>
      </c>
      <c r="AE26" s="1">
        <f t="shared" si="3"/>
        <v>8</v>
      </c>
      <c r="AF26" s="1" t="str">
        <f t="shared" si="4"/>
        <v xml:space="preserve"> </v>
      </c>
      <c r="AG26" s="38">
        <f t="shared" si="18"/>
        <v>3.9757567230554698</v>
      </c>
      <c r="AH26" s="38" t="str">
        <f t="shared" si="19"/>
        <v xml:space="preserve"> </v>
      </c>
      <c r="AI26" s="1">
        <f t="shared" si="20"/>
        <v>47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12.359481056605448</v>
      </c>
      <c r="AR26" s="21">
        <v>-11.446539792772082</v>
      </c>
      <c r="AS26">
        <v>23.885034687809714</v>
      </c>
      <c r="AT26">
        <v>-12.359481056605448</v>
      </c>
      <c r="AU26">
        <v>11.446539792772082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2</v>
      </c>
      <c r="D27" s="4">
        <v>2</v>
      </c>
      <c r="E27" s="4">
        <v>12</v>
      </c>
      <c r="F27" s="4">
        <v>16</v>
      </c>
      <c r="G27" s="4">
        <v>126.5</v>
      </c>
      <c r="H27" s="4">
        <v>105.75</v>
      </c>
      <c r="I27" s="34">
        <v>7832.2110302164037</v>
      </c>
      <c r="J27" s="35">
        <v>11.250000000000002</v>
      </c>
      <c r="K27" s="35">
        <v>9.3584070796460193</v>
      </c>
      <c r="L27" s="35">
        <v>4.5349724039494088</v>
      </c>
      <c r="M27" s="35">
        <v>4.2801740751677508</v>
      </c>
      <c r="N27" s="4">
        <v>9.4E-2</v>
      </c>
      <c r="O27" s="4">
        <v>-32.812499999999993</v>
      </c>
      <c r="P27" s="35">
        <v>9.3617021276595747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0.19621749438983446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-0.40397812657280274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4</v>
      </c>
      <c r="AC27" s="1">
        <f t="shared" si="2"/>
        <v>16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9.3617021279595747</v>
      </c>
      <c r="AH27" s="38" t="str">
        <f t="shared" si="19"/>
        <v xml:space="preserve"> </v>
      </c>
      <c r="AI27" s="1">
        <f t="shared" si="20"/>
        <v>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14.310461572955946</v>
      </c>
      <c r="AR27" s="21">
        <v>40.397812657280276</v>
      </c>
      <c r="AS27">
        <v>19.621749408983447</v>
      </c>
      <c r="AT27">
        <v>-14.310461572955946</v>
      </c>
      <c r="AU27">
        <v>-40.397812657280276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9</v>
      </c>
      <c r="D28" s="4">
        <v>2</v>
      </c>
      <c r="E28" s="4">
        <v>13</v>
      </c>
      <c r="F28" s="4">
        <v>24</v>
      </c>
      <c r="G28" s="4">
        <v>1750</v>
      </c>
      <c r="H28" s="4">
        <v>1719</v>
      </c>
      <c r="I28" s="34">
        <v>35447.500439263298</v>
      </c>
      <c r="J28" s="35">
        <v>20.537634408602152</v>
      </c>
      <c r="K28" s="35">
        <v>19.206703910614525</v>
      </c>
      <c r="L28" s="35">
        <v>12.814753301702783</v>
      </c>
      <c r="M28" s="35">
        <v>12.169541898353465</v>
      </c>
      <c r="N28" s="4">
        <v>0.83699999999999997</v>
      </c>
      <c r="O28" s="4">
        <v>10.25641025641025</v>
      </c>
      <c r="P28" s="35">
        <v>2.3676556137289122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2.3676556140389122</v>
      </c>
      <c r="AH28" s="38" t="str">
        <f t="shared" si="19"/>
        <v xml:space="preserve"> </v>
      </c>
      <c r="AI28" s="1">
        <f t="shared" si="20"/>
        <v>74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-56.432036698355191</v>
      </c>
      <c r="AR28" s="21">
        <v>-68.42160414772529</v>
      </c>
      <c r="AS28">
        <v>1.8033740546829602</v>
      </c>
      <c r="AT28">
        <v>56.432036698355191</v>
      </c>
      <c r="AU28">
        <v>68.42160414772529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5050</v>
      </c>
      <c r="H29" s="4">
        <v>5080</v>
      </c>
      <c r="I29" s="34">
        <v>8703.7372857250502</v>
      </c>
      <c r="J29" s="35">
        <v>25.387306346826588</v>
      </c>
      <c r="K29" s="35">
        <v>23.627906976744185</v>
      </c>
      <c r="L29" s="35">
        <v>16.672825255594304</v>
      </c>
      <c r="M29" s="35">
        <v>15.648005742723358</v>
      </c>
      <c r="N29" s="4">
        <v>2.0009999999999999</v>
      </c>
      <c r="O29" s="4" t="s">
        <v>140</v>
      </c>
      <c r="P29" s="35">
        <v>2.2618110236220477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2.2618110239420477</v>
      </c>
      <c r="AH29" s="38" t="str">
        <f t="shared" si="19"/>
        <v xml:space="preserve"> </v>
      </c>
      <c r="AI29" s="1">
        <f t="shared" si="20"/>
        <v>76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-93.371250023603181</v>
      </c>
      <c r="AR29" s="21">
        <v>-119.12743141522468</v>
      </c>
      <c r="AS29">
        <v>-0.59055118110236116</v>
      </c>
      <c r="AT29">
        <v>93.371250023603181</v>
      </c>
      <c r="AU29">
        <v>119.12743141522468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21</v>
      </c>
      <c r="D30" s="4">
        <v>0</v>
      </c>
      <c r="E30" s="4">
        <v>7</v>
      </c>
      <c r="F30" s="4">
        <v>28</v>
      </c>
      <c r="G30" s="4">
        <v>2821.259765625</v>
      </c>
      <c r="H30" s="4">
        <v>2620</v>
      </c>
      <c r="I30" s="34">
        <v>27542.681109778481</v>
      </c>
      <c r="J30" s="35">
        <v>13.780123265054474</v>
      </c>
      <c r="K30" s="35">
        <v>13.055791064133901</v>
      </c>
      <c r="L30" s="35">
        <v>8.304437812236424</v>
      </c>
      <c r="M30" s="35">
        <v>7.7866102932230197</v>
      </c>
      <c r="N30" s="4">
        <v>2.1989999999999998</v>
      </c>
      <c r="O30" s="4">
        <v>27.507331671571112</v>
      </c>
      <c r="P30" s="35">
        <v>2.5014445132671295</v>
      </c>
      <c r="Q30" s="36">
        <f t="shared" si="7"/>
        <v>75.000000000330004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>
        <f t="shared" si="18"/>
        <v>2.5014445135971295</v>
      </c>
      <c r="AH30" s="38" t="str">
        <f t="shared" si="19"/>
        <v xml:space="preserve"> </v>
      </c>
      <c r="AI30" s="1">
        <f t="shared" si="20"/>
        <v>69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-4.9611024044701191</v>
      </c>
      <c r="AR30" s="21">
        <v>-9.1434774398690308</v>
      </c>
      <c r="AS30">
        <v>7.6816704437022931</v>
      </c>
      <c r="AT30">
        <v>4.9611024044701191</v>
      </c>
      <c r="AU30">
        <v>9.1434774398690308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14</v>
      </c>
      <c r="D31" s="4">
        <v>0</v>
      </c>
      <c r="E31" s="4">
        <v>1</v>
      </c>
      <c r="F31" s="4">
        <v>15</v>
      </c>
      <c r="G31" s="4">
        <v>8000</v>
      </c>
      <c r="H31" s="4">
        <v>6894</v>
      </c>
      <c r="I31" s="34">
        <v>8806.0983042406915</v>
      </c>
      <c r="J31" s="35">
        <v>19.381501265111048</v>
      </c>
      <c r="K31" s="35">
        <v>18.632432432432431</v>
      </c>
      <c r="L31" s="35">
        <v>13.570789245446662</v>
      </c>
      <c r="M31" s="35">
        <v>12.860653622275958</v>
      </c>
      <c r="N31" s="4">
        <v>3.5569999999999999</v>
      </c>
      <c r="O31" s="4">
        <v>37.384523836621355</v>
      </c>
      <c r="P31" s="35">
        <v>1.9640266898752541</v>
      </c>
      <c r="Q31" s="36">
        <f t="shared" si="7"/>
        <v>93.333333333673323</v>
      </c>
      <c r="R31" s="36" t="str">
        <f t="shared" si="8"/>
        <v xml:space="preserve"> </v>
      </c>
      <c r="S31" s="37">
        <f t="shared" si="9"/>
        <v>0.1604293592027792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23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-47.62594643826985</v>
      </c>
      <c r="AR31" s="21">
        <v>-78.35802535231953</v>
      </c>
      <c r="AS31">
        <v>16.04293588627792</v>
      </c>
      <c r="AT31">
        <v>47.62594643826985</v>
      </c>
      <c r="AU31">
        <v>78.35802535231953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15</v>
      </c>
      <c r="D32" s="4">
        <v>4</v>
      </c>
      <c r="E32" s="4">
        <v>10</v>
      </c>
      <c r="F32" s="4">
        <v>29</v>
      </c>
      <c r="G32" s="4">
        <v>3212.5</v>
      </c>
      <c r="H32" s="4">
        <v>3126</v>
      </c>
      <c r="I32" s="34">
        <v>97040.005295821495</v>
      </c>
      <c r="J32" s="35">
        <v>24.101773323053202</v>
      </c>
      <c r="K32" s="35">
        <v>22.619392185238784</v>
      </c>
      <c r="L32" s="35">
        <v>19.059792459734769</v>
      </c>
      <c r="M32" s="35">
        <v>18.087827591802995</v>
      </c>
      <c r="N32" s="4">
        <v>1.2969999999999999</v>
      </c>
      <c r="O32" s="4" t="s">
        <v>140</v>
      </c>
      <c r="P32" s="35">
        <v>2.223288547664747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2.2232885480147471</v>
      </c>
      <c r="AH32" s="38" t="str">
        <f t="shared" si="19"/>
        <v xml:space="preserve"> </v>
      </c>
      <c r="AI32" s="1">
        <f t="shared" si="20"/>
        <v>78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-83.579540562281963</v>
      </c>
      <c r="AR32" s="21">
        <v>-150.49883873805854</v>
      </c>
      <c r="AS32">
        <v>2.7671145233525207</v>
      </c>
      <c r="AT32">
        <v>83.579540562281963</v>
      </c>
      <c r="AU32">
        <v>150.49883873805854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9</v>
      </c>
      <c r="D33" s="4">
        <v>4</v>
      </c>
      <c r="E33" s="4">
        <v>7</v>
      </c>
      <c r="F33" s="4">
        <v>20</v>
      </c>
      <c r="G33" s="4">
        <v>360</v>
      </c>
      <c r="H33" s="4">
        <v>340.7</v>
      </c>
      <c r="I33" s="34">
        <v>6090.0123911020928</v>
      </c>
      <c r="J33" s="35">
        <v>11.667808219178083</v>
      </c>
      <c r="K33" s="35">
        <v>11.394648829431439</v>
      </c>
      <c r="L33" s="35" t="s">
        <v>1019</v>
      </c>
      <c r="M33" s="35" t="s">
        <v>1019</v>
      </c>
      <c r="N33" s="4">
        <v>0.29199999999999998</v>
      </c>
      <c r="O33" s="4">
        <v>-7.1856287425149752</v>
      </c>
      <c r="P33" s="35">
        <v>8.0716172585852668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8.0716172589452668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11.128079932743063</v>
      </c>
      <c r="AR33" s="21" t="e">
        <v>#VALUE!</v>
      </c>
      <c r="AS33">
        <v>5.6648077487525761</v>
      </c>
      <c r="AT33">
        <v>-11.128079932743063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4</v>
      </c>
      <c r="D34" s="4">
        <v>5</v>
      </c>
      <c r="E34" s="4">
        <v>6</v>
      </c>
      <c r="F34" s="4">
        <v>15</v>
      </c>
      <c r="G34" s="4">
        <v>524.5</v>
      </c>
      <c r="H34" s="4">
        <v>667</v>
      </c>
      <c r="I34" s="34">
        <v>12515.294727758092</v>
      </c>
      <c r="J34" s="35">
        <v>7.6598938559632854</v>
      </c>
      <c r="K34" s="35">
        <v>8.9669078024306526</v>
      </c>
      <c r="L34" s="35">
        <v>5.6088456657398797</v>
      </c>
      <c r="M34" s="35">
        <v>6.2433229673922819</v>
      </c>
      <c r="N34" s="4">
        <v>1.1320000000000001</v>
      </c>
      <c r="O34" s="4" t="s">
        <v>140</v>
      </c>
      <c r="P34" s="35">
        <v>10.044977690862572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>
        <f t="shared" si="10"/>
        <v>-0.21364317804079461</v>
      </c>
      <c r="U34" s="37" t="str">
        <f t="shared" si="11"/>
        <v/>
      </c>
      <c r="V34" s="37">
        <f t="shared" si="12"/>
        <v>-0.41655753873987156</v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>
        <f t="shared" si="15"/>
        <v>3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>
        <f t="shared" si="17"/>
        <v>3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10.044977691232571</v>
      </c>
      <c r="AH34" s="38" t="str">
        <f t="shared" si="19"/>
        <v xml:space="preserve"> </v>
      </c>
      <c r="AI34" s="1">
        <f t="shared" si="20"/>
        <v>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41.655753873987159</v>
      </c>
      <c r="AR34" s="21">
        <v>26.284122510933972</v>
      </c>
      <c r="AS34">
        <v>-21.364317841079462</v>
      </c>
      <c r="AT34">
        <v>-41.655753873987159</v>
      </c>
      <c r="AU34">
        <v>-26.284122510933972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11</v>
      </c>
      <c r="D35" s="4">
        <v>4</v>
      </c>
      <c r="E35" s="4">
        <v>2</v>
      </c>
      <c r="F35" s="4">
        <v>17</v>
      </c>
      <c r="G35" s="4">
        <v>2100</v>
      </c>
      <c r="H35" s="4">
        <v>2200</v>
      </c>
      <c r="I35" s="34">
        <v>26026.547710809064</v>
      </c>
      <c r="J35" s="35">
        <v>28.859737122696426</v>
      </c>
      <c r="K35" s="35">
        <v>25.882352478363945</v>
      </c>
      <c r="L35" s="35">
        <v>17.751009393008538</v>
      </c>
      <c r="M35" s="35">
        <v>16.406334217983098</v>
      </c>
      <c r="N35" s="4">
        <v>0.99099999999999999</v>
      </c>
      <c r="O35" s="4" t="s">
        <v>140</v>
      </c>
      <c r="P35" s="35">
        <v>1.6223776513879951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-119.8202269484164</v>
      </c>
      <c r="AR35" s="21">
        <v>-133.29777849212138</v>
      </c>
      <c r="AS35">
        <v>-4.5454545454545414</v>
      </c>
      <c r="AT35">
        <v>119.8202269484164</v>
      </c>
      <c r="AU35">
        <v>133.29777849212138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10</v>
      </c>
      <c r="D36" s="4">
        <v>1</v>
      </c>
      <c r="E36" s="4">
        <v>17</v>
      </c>
      <c r="F36" s="4">
        <v>28</v>
      </c>
      <c r="G36" s="4">
        <v>1150</v>
      </c>
      <c r="H36" s="4">
        <v>1219</v>
      </c>
      <c r="I36" s="34">
        <v>6294.5571710955455</v>
      </c>
      <c r="J36" s="35">
        <v>13.410341034103409</v>
      </c>
      <c r="K36" s="35">
        <v>11.939275220372181</v>
      </c>
      <c r="L36" s="35">
        <v>6.0475606222803791</v>
      </c>
      <c r="M36" s="35">
        <v>5.3818034138269555</v>
      </c>
      <c r="N36" s="4">
        <v>0.90900000000000003</v>
      </c>
      <c r="O36" s="4" t="s">
        <v>140</v>
      </c>
      <c r="P36" s="35">
        <v>3.7489745693191145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 t="str">
        <f t="shared" si="14"/>
        <v/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3.7489745697091146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49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853</v>
      </c>
      <c r="AP36" t="s">
        <v>1024</v>
      </c>
      <c r="AQ36" s="22">
        <v>-2.1445274099172851</v>
      </c>
      <c r="AR36" s="21">
        <v>20.518184220547031</v>
      </c>
      <c r="AS36">
        <v>-5.6603773584905648</v>
      </c>
      <c r="AT36">
        <v>2.1445274099172851</v>
      </c>
      <c r="AU36">
        <v>-20.518184220547031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15</v>
      </c>
      <c r="D37" s="4">
        <v>3</v>
      </c>
      <c r="E37" s="4">
        <v>7</v>
      </c>
      <c r="F37" s="4">
        <v>25</v>
      </c>
      <c r="G37" s="4">
        <v>5690</v>
      </c>
      <c r="H37" s="4">
        <v>5400</v>
      </c>
      <c r="I37" s="34">
        <v>16284.292655814157</v>
      </c>
      <c r="J37" s="35">
        <v>13.718975717163612</v>
      </c>
      <c r="K37" s="35">
        <v>13.180623121428125</v>
      </c>
      <c r="L37" s="35">
        <v>10.098152953068881</v>
      </c>
      <c r="M37" s="35">
        <v>9.4899169626070616</v>
      </c>
      <c r="N37" s="4">
        <v>5.117</v>
      </c>
      <c r="O37" s="4" t="s">
        <v>140</v>
      </c>
      <c r="P37" s="35">
        <v>3.0028490565441275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3.0028490569441275</v>
      </c>
      <c r="AH37" s="38" t="str">
        <f t="shared" si="19"/>
        <v xml:space="preserve"> </v>
      </c>
      <c r="AI37" s="1">
        <f t="shared" si="29"/>
        <v>57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-4.4953508351622595</v>
      </c>
      <c r="AR37" s="21">
        <v>-32.717897820082143</v>
      </c>
      <c r="AS37">
        <v>5.3703703703703809</v>
      </c>
      <c r="AT37">
        <v>4.4953508351622595</v>
      </c>
      <c r="AU37">
        <v>32.717897820082143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1050</v>
      </c>
      <c r="H38" s="4">
        <v>778.4</v>
      </c>
      <c r="I38" s="34">
        <v>7456.7734724713</v>
      </c>
      <c r="J38" s="35">
        <v>22.239999602317816</v>
      </c>
      <c r="K38" s="35">
        <v>18.533333001931513</v>
      </c>
      <c r="L38" s="35">
        <v>7.7664928986168809</v>
      </c>
      <c r="M38" s="35">
        <v>6.565607229774348</v>
      </c>
      <c r="N38" s="4">
        <v>0.45500000000000002</v>
      </c>
      <c r="O38" s="4">
        <v>-31.831831831831835</v>
      </c>
      <c r="P38" s="35">
        <v>2.4409044629684575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0.34892086371935255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5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2.4409044633784576</v>
      </c>
      <c r="AH38" s="38" t="str">
        <f t="shared" si="19"/>
        <v xml:space="preserve"> </v>
      </c>
      <c r="AI38" s="1">
        <f t="shared" si="29"/>
        <v>72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-69.398693381356139</v>
      </c>
      <c r="AR38" s="21">
        <v>-2.0733807191717801</v>
      </c>
      <c r="AS38">
        <v>34.892086330935257</v>
      </c>
      <c r="AT38">
        <v>69.398693381356139</v>
      </c>
      <c r="AU38">
        <v>2.0733807191717801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20</v>
      </c>
      <c r="D39" s="4">
        <v>1</v>
      </c>
      <c r="E39" s="4">
        <v>9</v>
      </c>
      <c r="F39" s="4">
        <v>30</v>
      </c>
      <c r="G39" s="4">
        <v>365</v>
      </c>
      <c r="H39" s="4">
        <v>338.2</v>
      </c>
      <c r="I39" s="34">
        <v>60754.457710980045</v>
      </c>
      <c r="J39" s="35">
        <v>12.384788510937092</v>
      </c>
      <c r="K39" s="35">
        <v>10.802456809294021</v>
      </c>
      <c r="L39" s="35">
        <v>6.0628224879357262</v>
      </c>
      <c r="M39" s="35">
        <v>5.6813440033927094</v>
      </c>
      <c r="N39" s="4">
        <v>0.35499999999999998</v>
      </c>
      <c r="O39" s="4" t="s">
        <v>140</v>
      </c>
      <c r="P39" s="35">
        <v>4.6626939832071521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4.6626939836271522</v>
      </c>
      <c r="AH39" s="38" t="str">
        <f t="shared" si="19"/>
        <v xml:space="preserve"> </v>
      </c>
      <c r="AI39" s="1">
        <f t="shared" si="29"/>
        <v>39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5.6669501316660043</v>
      </c>
      <c r="AR39" s="21">
        <v>20.317600734041751</v>
      </c>
      <c r="AS39">
        <v>7.9243051448846913</v>
      </c>
      <c r="AT39">
        <v>-5.6669501316660043</v>
      </c>
      <c r="AU39">
        <v>-20.317600734041751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8</v>
      </c>
      <c r="D40" s="4">
        <v>2</v>
      </c>
      <c r="E40" s="4">
        <v>14</v>
      </c>
      <c r="F40" s="4">
        <v>24</v>
      </c>
      <c r="G40" s="4">
        <v>1625</v>
      </c>
      <c r="H40" s="4">
        <v>1524.4</v>
      </c>
      <c r="I40" s="34">
        <v>98841.119648601874</v>
      </c>
      <c r="J40" s="35">
        <v>13.478337754199824</v>
      </c>
      <c r="K40" s="35">
        <v>12.810084033613448</v>
      </c>
      <c r="L40" s="35">
        <v>9.6576924281423349</v>
      </c>
      <c r="M40" s="35">
        <v>8.8515223949358024</v>
      </c>
      <c r="N40" s="4">
        <v>1.131</v>
      </c>
      <c r="O40" s="4">
        <v>2.8455284552845557</v>
      </c>
      <c r="P40" s="35">
        <v>5.2479664130149564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5.2479664134449564</v>
      </c>
      <c r="AH40" s="38" t="str">
        <f t="shared" si="19"/>
        <v xml:space="preserve"> </v>
      </c>
      <c r="AI40" s="1">
        <f t="shared" si="29"/>
        <v>29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-2.6624480818830509</v>
      </c>
      <c r="AR40" s="21">
        <v>-26.929017891974528</v>
      </c>
      <c r="AS40">
        <v>6.5993177643663081</v>
      </c>
      <c r="AT40">
        <v>2.6624480818830509</v>
      </c>
      <c r="AU40">
        <v>26.929017891974528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14</v>
      </c>
      <c r="D41" s="4">
        <v>0</v>
      </c>
      <c r="E41" s="4">
        <v>2</v>
      </c>
      <c r="F41" s="4">
        <v>16</v>
      </c>
      <c r="G41" s="4">
        <v>1055</v>
      </c>
      <c r="H41" s="4">
        <v>648.6</v>
      </c>
      <c r="I41" s="34">
        <v>4906.4010516077133</v>
      </c>
      <c r="J41" s="35">
        <v>10.774086378737543</v>
      </c>
      <c r="K41" s="35">
        <v>8.9709543568464749</v>
      </c>
      <c r="L41" s="35">
        <v>8.6806533827618182</v>
      </c>
      <c r="M41" s="35">
        <v>7.5978176665986181</v>
      </c>
      <c r="N41" s="4">
        <v>0.60199999999999998</v>
      </c>
      <c r="O41" s="4" t="s">
        <v>140</v>
      </c>
      <c r="P41" s="35">
        <v>5.3654024051803884</v>
      </c>
      <c r="Q41" s="36">
        <f t="shared" si="7"/>
        <v>87.500000000439996</v>
      </c>
      <c r="R41" s="36" t="str">
        <f t="shared" si="8"/>
        <v xml:space="preserve"> </v>
      </c>
      <c r="S41" s="37">
        <f t="shared" si="9"/>
        <v>0.62658032729784763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</v>
      </c>
      <c r="AD41" s="1" t="str">
        <f t="shared" si="17"/>
        <v xml:space="preserve"> </v>
      </c>
      <c r="AE41" s="1">
        <f t="shared" si="27"/>
        <v>5</v>
      </c>
      <c r="AF41" s="1" t="str">
        <f t="shared" si="28"/>
        <v xml:space="preserve"> </v>
      </c>
      <c r="AG41" s="38">
        <f t="shared" si="18"/>
        <v>5.3654024056203884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17.93542322070023</v>
      </c>
      <c r="AR41" s="21">
        <v>-14.087999460813361</v>
      </c>
      <c r="AS41">
        <v>62.658032685784761</v>
      </c>
      <c r="AT41">
        <v>-17.93542322070023</v>
      </c>
      <c r="AU41">
        <v>14.087999460813361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7</v>
      </c>
      <c r="F42" s="4">
        <v>15</v>
      </c>
      <c r="G42" s="4">
        <v>1700</v>
      </c>
      <c r="H42" s="4">
        <v>2180</v>
      </c>
      <c r="I42" s="34">
        <v>13442.189592134921</v>
      </c>
      <c r="J42" s="35" t="s">
        <v>1019</v>
      </c>
      <c r="K42" s="35">
        <v>37.392795883361927</v>
      </c>
      <c r="L42" s="35">
        <v>32.731347200000002</v>
      </c>
      <c r="M42" s="35">
        <v>29.995736070381234</v>
      </c>
      <c r="N42" s="4">
        <v>0.51900000000000002</v>
      </c>
      <c r="O42" s="4">
        <v>4.6370967741935525</v>
      </c>
      <c r="P42" s="35">
        <v>1.8807339449541285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>
        <f t="shared" si="10"/>
        <v>-0.22018348578853211</v>
      </c>
      <c r="U42" s="37" t="str">
        <f t="shared" si="11"/>
        <v xml:space="preserve"> </v>
      </c>
      <c r="V42" s="37" t="str">
        <f t="shared" si="12"/>
        <v xml:space="preserve"> </v>
      </c>
      <c r="W42" s="37">
        <f t="shared" si="13"/>
        <v>3.301812037698495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</v>
      </c>
      <c r="AB42" s="1" t="str">
        <f t="shared" si="16"/>
        <v xml:space="preserve"> </v>
      </c>
      <c r="AC42" s="1" t="str">
        <f t="shared" si="26"/>
        <v xml:space="preserve"> </v>
      </c>
      <c r="AD42" s="1">
        <f t="shared" si="17"/>
        <v>2</v>
      </c>
      <c r="AE42" s="1" t="str">
        <f t="shared" si="27"/>
        <v xml:space="preserve"> </v>
      </c>
      <c r="AF42" s="1" t="str">
        <f t="shared" si="28"/>
        <v xml:space="preserve"> 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 t="e">
        <v>#VALUE!</v>
      </c>
      <c r="AR42" s="21">
        <v>-330.1812037698495</v>
      </c>
      <c r="AS42">
        <v>-22.018348623853214</v>
      </c>
      <c r="AT42" t="e">
        <v>#VALUE!</v>
      </c>
      <c r="AU42">
        <v>330.1812037698495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3</v>
      </c>
      <c r="D43" s="4">
        <v>2</v>
      </c>
      <c r="E43" s="4">
        <v>10</v>
      </c>
      <c r="F43" s="4">
        <v>15</v>
      </c>
      <c r="G43" s="4">
        <v>1570</v>
      </c>
      <c r="H43" s="4">
        <v>1738.5</v>
      </c>
      <c r="I43" s="34">
        <v>8580.174172440531</v>
      </c>
      <c r="J43" s="35">
        <v>34.155206286836936</v>
      </c>
      <c r="K43" s="35">
        <v>31.324324324324323</v>
      </c>
      <c r="L43" s="35">
        <v>23.751416576655938</v>
      </c>
      <c r="M43" s="35">
        <v>22.005881419443014</v>
      </c>
      <c r="N43" s="4">
        <v>0.50900000000000001</v>
      </c>
      <c r="O43" s="4">
        <v>6.9985553263649161</v>
      </c>
      <c r="P43" s="35">
        <v>0.91458153580672985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-160.15500991995819</v>
      </c>
      <c r="AR43" s="21">
        <v>-212.15986655706641</v>
      </c>
      <c r="AS43">
        <v>-9.6922634454989947</v>
      </c>
      <c r="AT43">
        <v>160.15500991995819</v>
      </c>
      <c r="AU43">
        <v>212.15986655706641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7</v>
      </c>
      <c r="D44" s="4">
        <v>9</v>
      </c>
      <c r="E44" s="4">
        <v>14</v>
      </c>
      <c r="F44" s="4">
        <v>30</v>
      </c>
      <c r="G44" s="4">
        <v>657.5</v>
      </c>
      <c r="H44" s="4">
        <v>666.5</v>
      </c>
      <c r="I44" s="34">
        <v>175331.23049681631</v>
      </c>
      <c r="J44" s="35">
        <v>12.000692306186524</v>
      </c>
      <c r="K44" s="35">
        <v>11.5835559426025</v>
      </c>
      <c r="L44" s="35" t="s">
        <v>1019</v>
      </c>
      <c r="M44" s="35" t="s">
        <v>1019</v>
      </c>
      <c r="N44" s="4">
        <v>0.72199999999999998</v>
      </c>
      <c r="O44" s="4">
        <v>-0.15824917505752581</v>
      </c>
      <c r="P44" s="35">
        <v>5.8976283586749609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5.897628359144961</v>
      </c>
      <c r="AH44" s="38" t="str">
        <f t="shared" si="19"/>
        <v xml:space="preserve"> </v>
      </c>
      <c r="AI44" s="1">
        <f t="shared" si="29"/>
        <v>19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8.5925524869242764</v>
      </c>
      <c r="AR44" s="21" t="e">
        <v>#VALUE!</v>
      </c>
      <c r="AS44">
        <v>-1.3503375843960996</v>
      </c>
      <c r="AT44">
        <v>-8.5925524869242764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5</v>
      </c>
      <c r="E45" s="4">
        <v>8</v>
      </c>
      <c r="F45" s="4">
        <v>32</v>
      </c>
      <c r="G45" s="4">
        <v>687.918212890625</v>
      </c>
      <c r="H45" s="4">
        <v>557.20000000000005</v>
      </c>
      <c r="I45" s="34">
        <v>14372.937957936245</v>
      </c>
      <c r="J45" s="35">
        <v>5.6136620004757987</v>
      </c>
      <c r="K45" s="35">
        <v>5.1762923506395317</v>
      </c>
      <c r="L45" s="35">
        <v>3.0815200773218518</v>
      </c>
      <c r="M45" s="35">
        <v>2.9013488862691568</v>
      </c>
      <c r="N45" s="4">
        <v>1.1480000000000001</v>
      </c>
      <c r="O45" s="4">
        <v>18.799513940274409</v>
      </c>
      <c r="P45" s="35">
        <v>4.7172124425534259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0.23459837250194002</v>
      </c>
      <c r="T45" s="37" t="str">
        <f t="shared" si="10"/>
        <v/>
      </c>
      <c r="U45" s="37" t="str">
        <f t="shared" si="11"/>
        <v/>
      </c>
      <c r="V45" s="37">
        <f t="shared" si="12"/>
        <v>-0.57241590603892634</v>
      </c>
      <c r="W45" s="37" t="str">
        <f t="shared" si="13"/>
        <v/>
      </c>
      <c r="X45" s="37">
        <f t="shared" si="14"/>
        <v>-0.59500230522033815</v>
      </c>
      <c r="Y45" s="1" t="str">
        <f t="shared" si="24"/>
        <v xml:space="preserve"> </v>
      </c>
      <c r="Z45" s="1">
        <f t="shared" si="15"/>
        <v>1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8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4.7172124430334259</v>
      </c>
      <c r="AH45" s="38" t="str">
        <f t="shared" si="19"/>
        <v xml:space="preserve"> </v>
      </c>
      <c r="AI45" s="1">
        <f t="shared" si="29"/>
        <v>37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57.241590603892632</v>
      </c>
      <c r="AR45" s="21">
        <v>59.500230522033817</v>
      </c>
      <c r="AS45">
        <v>23.459837202194002</v>
      </c>
      <c r="AT45">
        <v>-57.241590603892632</v>
      </c>
      <c r="AU45">
        <v>-59.500230522033817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4750</v>
      </c>
      <c r="H46" s="4">
        <v>4933</v>
      </c>
      <c r="I46" s="34">
        <v>11673.612838056537</v>
      </c>
      <c r="J46" s="35">
        <v>20.397264266311751</v>
      </c>
      <c r="K46" s="35">
        <v>18.7183300797677</v>
      </c>
      <c r="L46" s="35">
        <v>14.012795817864346</v>
      </c>
      <c r="M46" s="35">
        <v>12.987768004532986</v>
      </c>
      <c r="N46" s="4">
        <v>3.1440000000000001</v>
      </c>
      <c r="O46" s="4" t="s">
        <v>140</v>
      </c>
      <c r="P46" s="35">
        <v>2.0365201755104549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2.036520176000455</v>
      </c>
      <c r="AH46" s="38" t="str">
        <f t="shared" si="19"/>
        <v xml:space="preserve"> </v>
      </c>
      <c r="AI46" s="1">
        <f t="shared" si="29"/>
        <v>81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-55.362858680417148</v>
      </c>
      <c r="AR46" s="21">
        <v>-84.167224657040606</v>
      </c>
      <c r="AS46">
        <v>-3.7097101155483481</v>
      </c>
      <c r="AT46">
        <v>55.362858680417148</v>
      </c>
      <c r="AU46">
        <v>84.167224657040606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1185</v>
      </c>
      <c r="H47" s="4">
        <v>1080</v>
      </c>
      <c r="I47" s="34">
        <v>13660.929092323553</v>
      </c>
      <c r="J47" s="35">
        <v>8.4243369734789404</v>
      </c>
      <c r="K47" s="35">
        <v>8.4573218480814401</v>
      </c>
      <c r="L47" s="35">
        <v>7.8833454612675053</v>
      </c>
      <c r="M47" s="35">
        <v>8.0215762429393624</v>
      </c>
      <c r="N47" s="4">
        <v>1.282</v>
      </c>
      <c r="O47" s="4">
        <v>-14.750718999883627</v>
      </c>
      <c r="P47" s="35">
        <v>2.9351851851851851</v>
      </c>
      <c r="Q47" s="36">
        <f t="shared" si="7"/>
        <v>83.333333333833323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-0.35833106950107418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>
        <f t="shared" si="15"/>
        <v>6</v>
      </c>
      <c r="AA47" s="1" t="str">
        <f t="shared" si="25"/>
        <v xml:space="preserve"> </v>
      </c>
      <c r="AB47" s="1" t="str">
        <f t="shared" si="16"/>
        <v xml:space="preserve"> 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7</v>
      </c>
      <c r="AF47" s="1" t="str">
        <f t="shared" si="28"/>
        <v xml:space="preserve"> </v>
      </c>
      <c r="AG47" s="38">
        <f t="shared" si="18"/>
        <v>2.9351851856851852</v>
      </c>
      <c r="AH47" s="38" t="str">
        <f t="shared" si="19"/>
        <v xml:space="preserve"> </v>
      </c>
      <c r="AI47" s="1">
        <f t="shared" si="29"/>
        <v>62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35.833106950107421</v>
      </c>
      <c r="AR47" s="21">
        <v>-3.6091493435881139</v>
      </c>
      <c r="AS47">
        <v>9.7222222222222321</v>
      </c>
      <c r="AT47">
        <v>-35.833106950107421</v>
      </c>
      <c r="AU47">
        <v>3.6091493435881139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11</v>
      </c>
      <c r="D48" s="4">
        <v>4</v>
      </c>
      <c r="E48" s="4">
        <v>6</v>
      </c>
      <c r="F48" s="4">
        <v>21</v>
      </c>
      <c r="G48" s="4">
        <v>3000</v>
      </c>
      <c r="H48" s="4">
        <v>2491</v>
      </c>
      <c r="I48" s="34">
        <v>30982.012000699455</v>
      </c>
      <c r="J48" s="35">
        <v>9.1884913316119512</v>
      </c>
      <c r="K48" s="35">
        <v>8.8270729978738487</v>
      </c>
      <c r="L48" s="35">
        <v>8.8775386623106396</v>
      </c>
      <c r="M48" s="35">
        <v>8.4368159478894817</v>
      </c>
      <c r="N48" s="4">
        <v>2.7109999999999999</v>
      </c>
      <c r="O48" s="4">
        <v>4.024496937882768</v>
      </c>
      <c r="P48" s="35">
        <v>8.3259735046166181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0.20433560869948203</v>
      </c>
      <c r="T48" s="37" t="str">
        <f t="shared" si="10"/>
        <v/>
      </c>
      <c r="U48" s="37" t="str">
        <f t="shared" si="11"/>
        <v/>
      </c>
      <c r="V48" s="37">
        <f t="shared" si="12"/>
        <v>-0.3001265946251348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>
        <f t="shared" si="15"/>
        <v>12</v>
      </c>
      <c r="AA48" s="1" t="str">
        <f t="shared" si="25"/>
        <v xml:space="preserve"> </v>
      </c>
      <c r="AB48" s="1" t="str">
        <f t="shared" si="16"/>
        <v xml:space="preserve"> </v>
      </c>
      <c r="AC48" s="1">
        <f t="shared" si="26"/>
        <v>15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8.3259735051266173</v>
      </c>
      <c r="AH48" s="38" t="str">
        <f t="shared" si="19"/>
        <v xml:space="preserve"> </v>
      </c>
      <c r="AI48" s="1">
        <f t="shared" si="29"/>
        <v>8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30.012659462513479</v>
      </c>
      <c r="AR48" s="21">
        <v>-16.675621230346739</v>
      </c>
      <c r="AS48">
        <v>20.433560818948205</v>
      </c>
      <c r="AT48">
        <v>-30.012659462513479</v>
      </c>
      <c r="AU48">
        <v>16.675621230346739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840</v>
      </c>
      <c r="H49" s="4">
        <v>798</v>
      </c>
      <c r="I49" s="34">
        <v>12986.157759505406</v>
      </c>
      <c r="J49" s="35">
        <v>15.616438356164384</v>
      </c>
      <c r="K49" s="35">
        <v>14.696132596685082</v>
      </c>
      <c r="L49" s="35">
        <v>13.095822905384596</v>
      </c>
      <c r="M49" s="35">
        <v>12.584418626302819</v>
      </c>
      <c r="N49" s="4">
        <v>0.51100000000000001</v>
      </c>
      <c r="O49" s="4">
        <v>-5.6910569105690998</v>
      </c>
      <c r="P49" s="35">
        <v>2.8822055137844611</v>
      </c>
      <c r="Q49" s="36">
        <f t="shared" si="7"/>
        <v>94.444444444964446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2.8822055143044611</v>
      </c>
      <c r="AH49" s="38" t="str">
        <f t="shared" si="19"/>
        <v xml:space="preserve"> </v>
      </c>
      <c r="AI49" s="1">
        <f t="shared" si="29"/>
        <v>64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-18.948035076810001</v>
      </c>
      <c r="AR49" s="21">
        <v>-72.115642762028244</v>
      </c>
      <c r="AS49">
        <v>5.2631578947368363</v>
      </c>
      <c r="AT49">
        <v>18.948035076810001</v>
      </c>
      <c r="AU49">
        <v>72.115642762028244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2</v>
      </c>
      <c r="D50" s="4">
        <v>7</v>
      </c>
      <c r="E50" s="4">
        <v>12</v>
      </c>
      <c r="F50" s="4">
        <v>21</v>
      </c>
      <c r="G50" s="4">
        <v>4950</v>
      </c>
      <c r="H50" s="4">
        <v>5330</v>
      </c>
      <c r="I50" s="34">
        <v>11182.929569863638</v>
      </c>
      <c r="J50" s="35">
        <v>25.429389312977097</v>
      </c>
      <c r="K50" s="35">
        <v>23.563218390804597</v>
      </c>
      <c r="L50" s="35">
        <v>15.274839094875212</v>
      </c>
      <c r="M50" s="35">
        <v>14.355129100429066</v>
      </c>
      <c r="N50" s="4">
        <v>2.0960000000000001</v>
      </c>
      <c r="O50" s="4">
        <v>14.144736842105251</v>
      </c>
      <c r="P50" s="35">
        <v>2.0018761726078798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2.0018761731378798</v>
      </c>
      <c r="AH50" s="38" t="str">
        <f t="shared" si="19"/>
        <v xml:space="preserve"> </v>
      </c>
      <c r="AI50" s="1">
        <f t="shared" si="29"/>
        <v>82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-93.691789574276797</v>
      </c>
      <c r="AR50" s="21">
        <v>-100.75399368908889</v>
      </c>
      <c r="AS50">
        <v>-7.129455909943716</v>
      </c>
      <c r="AT50">
        <v>93.691789574276797</v>
      </c>
      <c r="AU50">
        <v>100.75399368908889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8</v>
      </c>
      <c r="D51" s="4">
        <v>2</v>
      </c>
      <c r="E51" s="4">
        <v>10</v>
      </c>
      <c r="F51" s="4">
        <v>20</v>
      </c>
      <c r="G51" s="4">
        <v>142.5</v>
      </c>
      <c r="H51" s="4">
        <v>140.30000000000001</v>
      </c>
      <c r="I51" s="34">
        <v>7341.9436976524175</v>
      </c>
      <c r="J51" s="35">
        <v>10.392592592592592</v>
      </c>
      <c r="K51" s="35">
        <v>9.8802816901408441</v>
      </c>
      <c r="L51" s="35">
        <v>8.8448653333333329</v>
      </c>
      <c r="M51" s="35">
        <v>8.4555385178188818</v>
      </c>
      <c r="N51" s="4">
        <v>0.13500000000000001</v>
      </c>
      <c r="O51" s="4">
        <v>-12.33766233766233</v>
      </c>
      <c r="P51" s="35">
        <v>5.8446186742694231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5.8446186748094231</v>
      </c>
      <c r="AH51" s="38" t="str">
        <f t="shared" si="19"/>
        <v xml:space="preserve"> </v>
      </c>
      <c r="AI51" s="1">
        <f t="shared" si="29"/>
        <v>22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20.841203349371007</v>
      </c>
      <c r="AR51" s="21">
        <v>-16.24620254786042</v>
      </c>
      <c r="AS51">
        <v>1.5680684248039922</v>
      </c>
      <c r="AT51">
        <v>-20.841203349371007</v>
      </c>
      <c r="AU51">
        <v>16.24620254786042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11</v>
      </c>
      <c r="D52" s="4">
        <v>1</v>
      </c>
      <c r="E52" s="4">
        <v>7</v>
      </c>
      <c r="F52" s="4">
        <v>19</v>
      </c>
      <c r="G52" s="4">
        <v>870</v>
      </c>
      <c r="H52" s="4">
        <v>736</v>
      </c>
      <c r="I52" s="34">
        <v>6522.3523762352515</v>
      </c>
      <c r="J52" s="35" t="s">
        <v>1019</v>
      </c>
      <c r="K52" s="35">
        <v>39.358288770053477</v>
      </c>
      <c r="L52" s="35">
        <v>26.101153308173441</v>
      </c>
      <c r="M52" s="35">
        <v>20.224924335378322</v>
      </c>
      <c r="N52" s="4">
        <v>9.2999999999999999E-2</v>
      </c>
      <c r="O52" s="4">
        <v>-68.235294117647058</v>
      </c>
      <c r="P52" s="35">
        <v>0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0.18206521794130442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21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-68.235294117097055</v>
      </c>
      <c r="AM52" s="1" t="str">
        <f t="shared" si="31"/>
        <v xml:space="preserve"> </v>
      </c>
      <c r="AN52" s="1">
        <f t="shared" si="32"/>
        <v>1</v>
      </c>
      <c r="AO52" t="s">
        <v>1011</v>
      </c>
      <c r="AP52" t="s">
        <v>1028</v>
      </c>
      <c r="AQ52" s="22" t="e">
        <v>#VALUE!</v>
      </c>
      <c r="AR52" s="21">
        <v>-243.04196161811026</v>
      </c>
      <c r="AS52">
        <v>18.206521739130444</v>
      </c>
      <c r="AT52" t="e">
        <v>#VALUE!</v>
      </c>
      <c r="AU52">
        <v>243.04196161811026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4</v>
      </c>
      <c r="E53" s="4">
        <v>4</v>
      </c>
      <c r="F53" s="4">
        <v>20</v>
      </c>
      <c r="G53" s="4">
        <v>3725</v>
      </c>
      <c r="H53" s="4">
        <v>3436</v>
      </c>
      <c r="I53" s="34">
        <v>8644.7510966598056</v>
      </c>
      <c r="J53" s="35">
        <v>15.190097259062776</v>
      </c>
      <c r="K53" s="35">
        <v>14.364548494983278</v>
      </c>
      <c r="L53" s="35">
        <v>10.546013817650342</v>
      </c>
      <c r="M53" s="35">
        <v>10.015376302083334</v>
      </c>
      <c r="N53" s="4">
        <v>2.262</v>
      </c>
      <c r="O53" s="4" t="s">
        <v>140</v>
      </c>
      <c r="P53" s="35">
        <v>2.4708963911525026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2.4708963917125026</v>
      </c>
      <c r="AH53" s="38" t="str">
        <f t="shared" si="19"/>
        <v xml:space="preserve"> </v>
      </c>
      <c r="AI53" s="1">
        <f t="shared" si="29"/>
        <v>71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-15.700659803644101</v>
      </c>
      <c r="AR53" s="21">
        <v>-38.604038853930533</v>
      </c>
      <c r="AS53">
        <v>8.4109429569266592</v>
      </c>
      <c r="AT53">
        <v>15.700659803644101</v>
      </c>
      <c r="AU53">
        <v>38.604038853930533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3</v>
      </c>
      <c r="D54" s="4">
        <v>8</v>
      </c>
      <c r="E54" s="4">
        <v>8</v>
      </c>
      <c r="F54" s="4">
        <v>19</v>
      </c>
      <c r="G54" s="4">
        <v>225</v>
      </c>
      <c r="H54" s="4">
        <v>261.5</v>
      </c>
      <c r="I54" s="34">
        <v>7173.3330402388101</v>
      </c>
      <c r="J54" s="35">
        <v>13.479381443298969</v>
      </c>
      <c r="K54" s="35">
        <v>11.622222222222224</v>
      </c>
      <c r="L54" s="35">
        <v>6.5359023516312407</v>
      </c>
      <c r="M54" s="35">
        <v>5.8400058560897996</v>
      </c>
      <c r="N54" s="4">
        <v>0.22500000000000001</v>
      </c>
      <c r="O54" s="4" t="s">
        <v>140</v>
      </c>
      <c r="P54" s="35">
        <v>4.0917782026768634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4.0917782032468635</v>
      </c>
      <c r="AH54" s="38" t="str">
        <f t="shared" si="19"/>
        <v xml:space="preserve"> </v>
      </c>
      <c r="AI54" s="1">
        <f t="shared" si="29"/>
        <v>46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-2.6703977029645554</v>
      </c>
      <c r="AR54" s="21">
        <v>14.100011705386894</v>
      </c>
      <c r="AS54">
        <v>-13.957934990439769</v>
      </c>
      <c r="AT54">
        <v>2.6703977029645554</v>
      </c>
      <c r="AU54">
        <v>-14.100011705386894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4</v>
      </c>
      <c r="E55" s="4">
        <v>11</v>
      </c>
      <c r="F55" s="4">
        <v>19</v>
      </c>
      <c r="G55" s="4">
        <v>903.5</v>
      </c>
      <c r="H55" s="4">
        <v>911</v>
      </c>
      <c r="I55" s="34">
        <v>8781.1321061831222</v>
      </c>
      <c r="J55" s="35">
        <v>15.519591141396933</v>
      </c>
      <c r="K55" s="35">
        <v>15.493197278911564</v>
      </c>
      <c r="L55" s="35">
        <v>19.601700132290727</v>
      </c>
      <c r="M55" s="35">
        <v>19.707088987171986</v>
      </c>
      <c r="N55" s="4">
        <v>0.58699999999999997</v>
      </c>
      <c r="O55" s="4" t="s">
        <v>140</v>
      </c>
      <c r="P55" s="35">
        <v>5.1701427003293086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5.1701427009093086</v>
      </c>
      <c r="AH55" s="38" t="str">
        <f t="shared" si="19"/>
        <v xml:space="preserve"> </v>
      </c>
      <c r="AI55" s="1">
        <f t="shared" si="29"/>
        <v>31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-18.210364576243986</v>
      </c>
      <c r="AR55" s="21">
        <v>-157.62101716498989</v>
      </c>
      <c r="AS55">
        <v>-0.82327113062569124</v>
      </c>
      <c r="AT55">
        <v>18.210364576243986</v>
      </c>
      <c r="AU55">
        <v>157.62101716498989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11</v>
      </c>
      <c r="D56" s="4">
        <v>3</v>
      </c>
      <c r="E56" s="4">
        <v>6</v>
      </c>
      <c r="F56" s="4">
        <v>20</v>
      </c>
      <c r="G56" s="4">
        <v>307</v>
      </c>
      <c r="H56" s="4">
        <v>291.2</v>
      </c>
      <c r="I56" s="34">
        <v>22565.564882032257</v>
      </c>
      <c r="J56" s="35">
        <v>9.1285266457680247</v>
      </c>
      <c r="K56" s="35">
        <v>9.454545454545455</v>
      </c>
      <c r="L56" s="35" t="s">
        <v>1019</v>
      </c>
      <c r="M56" s="35" t="s">
        <v>1019</v>
      </c>
      <c r="N56" s="4">
        <v>0.31900000000000001</v>
      </c>
      <c r="O56" s="4">
        <v>-26.071447035103123</v>
      </c>
      <c r="P56" s="35">
        <v>6.0439560439560438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-0.30469401351570258</v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>
        <f t="shared" si="15"/>
        <v>10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6.0439560445460438</v>
      </c>
      <c r="AH56" s="38" t="str">
        <f t="shared" si="19"/>
        <v xml:space="preserve"> </v>
      </c>
      <c r="AI56" s="1">
        <f t="shared" si="29"/>
        <v>18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30.469401351570259</v>
      </c>
      <c r="AR56" s="21" t="e">
        <v>#VALUE!</v>
      </c>
      <c r="AS56">
        <v>5.4258241758241788</v>
      </c>
      <c r="AT56">
        <v>-30.469401351570259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17</v>
      </c>
      <c r="D57" s="4">
        <v>3</v>
      </c>
      <c r="E57" s="4">
        <v>7</v>
      </c>
      <c r="F57" s="4">
        <v>27</v>
      </c>
      <c r="G57" s="4">
        <v>76</v>
      </c>
      <c r="H57" s="4">
        <v>65.900000000000006</v>
      </c>
      <c r="I57" s="34">
        <v>60777.980807161621</v>
      </c>
      <c r="J57" s="35">
        <v>8.4487179487179489</v>
      </c>
      <c r="K57" s="35">
        <v>8.3417721518987342</v>
      </c>
      <c r="L57" s="35" t="s">
        <v>1019</v>
      </c>
      <c r="M57" s="35" t="s">
        <v>1019</v>
      </c>
      <c r="N57" s="4">
        <v>7.8E-2</v>
      </c>
      <c r="O57" s="4">
        <v>2.4590163934426297</v>
      </c>
      <c r="P57" s="35">
        <v>4.8558421851289832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0.15326251956813336</v>
      </c>
      <c r="T57" s="37" t="str">
        <f t="shared" si="10"/>
        <v/>
      </c>
      <c r="U57" s="37" t="str">
        <f t="shared" si="11"/>
        <v/>
      </c>
      <c r="V57" s="37">
        <f t="shared" si="12"/>
        <v>-0.35647400771029036</v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>
        <f t="shared" si="15"/>
        <v>7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25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4.8558421857289833</v>
      </c>
      <c r="AH57" s="38" t="str">
        <f t="shared" si="19"/>
        <v xml:space="preserve"> </v>
      </c>
      <c r="AI57" s="1">
        <f t="shared" si="29"/>
        <v>34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35.647400771029034</v>
      </c>
      <c r="AR57" s="21" t="e">
        <v>#VALUE!</v>
      </c>
      <c r="AS57">
        <v>15.326251896813336</v>
      </c>
      <c r="AT57">
        <v>-35.647400771029034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0</v>
      </c>
      <c r="E58" s="4">
        <v>6</v>
      </c>
      <c r="F58" s="4">
        <v>17</v>
      </c>
      <c r="G58" s="4">
        <v>5000</v>
      </c>
      <c r="H58" s="4">
        <v>4964</v>
      </c>
      <c r="I58" s="34">
        <v>22558.413214468139</v>
      </c>
      <c r="J58" s="35">
        <v>25.975928833071691</v>
      </c>
      <c r="K58" s="35">
        <v>22.791551882460976</v>
      </c>
      <c r="L58" s="35">
        <v>15.559094046752859</v>
      </c>
      <c r="M58" s="35">
        <v>14.124423402617397</v>
      </c>
      <c r="N58" s="4">
        <v>1.911</v>
      </c>
      <c r="O58" s="4">
        <v>5.8620689655172464</v>
      </c>
      <c r="P58" s="35">
        <v>1.3819500402900888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-97.854697948414042</v>
      </c>
      <c r="AR58" s="21">
        <v>-104.48989666396757</v>
      </c>
      <c r="AS58">
        <v>0.72522159548751297</v>
      </c>
      <c r="AT58">
        <v>97.854697948414042</v>
      </c>
      <c r="AU58">
        <v>104.48989666396757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3</v>
      </c>
      <c r="D59" s="4">
        <v>5</v>
      </c>
      <c r="E59" s="4">
        <v>3</v>
      </c>
      <c r="F59" s="4">
        <v>11</v>
      </c>
      <c r="G59" s="4">
        <v>1900</v>
      </c>
      <c r="H59" s="4">
        <v>1904</v>
      </c>
      <c r="I59" s="34">
        <v>10157.888842554792</v>
      </c>
      <c r="J59" s="35">
        <v>11.312614057312503</v>
      </c>
      <c r="K59" s="35">
        <v>10.330550733472354</v>
      </c>
      <c r="L59" s="35">
        <v>9.9486758601076541</v>
      </c>
      <c r="M59" s="35">
        <v>9.6944447994618681</v>
      </c>
      <c r="N59" s="4">
        <v>2.1880000000000002</v>
      </c>
      <c r="O59" s="4" t="s">
        <v>140</v>
      </c>
      <c r="P59" s="35">
        <v>6.0601164625973256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/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6.0601164632173257</v>
      </c>
      <c r="AH59" s="38" t="str">
        <f t="shared" si="19"/>
        <v xml:space="preserve"> </v>
      </c>
      <c r="AI59" s="1">
        <f t="shared" si="29"/>
        <v>17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13.833539824497931</v>
      </c>
      <c r="AR59" s="21">
        <v>-30.753351863780097</v>
      </c>
      <c r="AS59">
        <v>-0.21008403361344463</v>
      </c>
      <c r="AT59">
        <v>-13.833539824497931</v>
      </c>
      <c r="AU59">
        <v>30.753351863780097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2</v>
      </c>
      <c r="D60" s="4">
        <v>14</v>
      </c>
      <c r="E60" s="4">
        <v>7</v>
      </c>
      <c r="F60" s="4">
        <v>23</v>
      </c>
      <c r="G60" s="4">
        <v>275</v>
      </c>
      <c r="H60" s="4">
        <v>282.3</v>
      </c>
      <c r="I60" s="34">
        <v>5963.5882374397324</v>
      </c>
      <c r="J60" s="35">
        <v>11.247011952191235</v>
      </c>
      <c r="K60" s="35">
        <v>11.911392405063291</v>
      </c>
      <c r="L60" s="35">
        <v>5.440722216814132</v>
      </c>
      <c r="M60" s="35">
        <v>5.5988275077229082</v>
      </c>
      <c r="N60" s="4">
        <v>0.251</v>
      </c>
      <c r="O60" s="4">
        <v>-17.366511753295079</v>
      </c>
      <c r="P60" s="35">
        <v>4.8529932695713782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4.8529932702013783</v>
      </c>
      <c r="AH60" s="38" t="str">
        <f t="shared" si="19"/>
        <v xml:space="preserve"> </v>
      </c>
      <c r="AI60" s="1">
        <f t="shared" si="29"/>
        <v>35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14.33322107851428</v>
      </c>
      <c r="AR60" s="21">
        <v>28.49373359717783</v>
      </c>
      <c r="AS60">
        <v>-2.585901523202272</v>
      </c>
      <c r="AT60">
        <v>-14.33322107851428</v>
      </c>
      <c r="AU60">
        <v>-28.49373359717783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0</v>
      </c>
      <c r="E61" s="4">
        <v>3</v>
      </c>
      <c r="F61" s="4">
        <v>18</v>
      </c>
      <c r="G61" s="4">
        <v>2127.5</v>
      </c>
      <c r="H61" s="4">
        <v>1727</v>
      </c>
      <c r="I61" s="34">
        <v>10907.301865526775</v>
      </c>
      <c r="J61" s="35">
        <v>10.727282094351722</v>
      </c>
      <c r="K61" s="35">
        <v>10.518272385299056</v>
      </c>
      <c r="L61" s="35">
        <v>6.9275539105373518</v>
      </c>
      <c r="M61" s="35">
        <v>6.8650323544330449</v>
      </c>
      <c r="N61" s="4">
        <v>1.8620000000000001</v>
      </c>
      <c r="O61" s="4">
        <v>15.600448933782268</v>
      </c>
      <c r="P61" s="35">
        <v>3.9551022282759649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0.23190503827752179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9</v>
      </c>
      <c r="AD61" s="1" t="str">
        <f t="shared" si="17"/>
        <v xml:space="preserve"> </v>
      </c>
      <c r="AE61" s="1">
        <f t="shared" si="27"/>
        <v>6</v>
      </c>
      <c r="AF61" s="1" t="str">
        <f t="shared" si="28"/>
        <v xml:space="preserve"> </v>
      </c>
      <c r="AG61" s="38">
        <f t="shared" si="18"/>
        <v>3.955102228915965</v>
      </c>
      <c r="AH61" s="38" t="str">
        <f t="shared" si="19"/>
        <v xml:space="preserve"> </v>
      </c>
      <c r="AI61" s="1">
        <f t="shared" si="29"/>
        <v>48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18.291924334071709</v>
      </c>
      <c r="AR61" s="21">
        <v>8.952617739624035</v>
      </c>
      <c r="AS61">
        <v>23.190503763752179</v>
      </c>
      <c r="AT61">
        <v>-18.291924334071709</v>
      </c>
      <c r="AU61">
        <v>-8.952617739624035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235</v>
      </c>
      <c r="H62" s="4">
        <v>196.6</v>
      </c>
      <c r="I62" s="34">
        <v>12416.727812407007</v>
      </c>
      <c r="J62" s="35">
        <v>14.455882352941176</v>
      </c>
      <c r="K62" s="35">
        <v>12.934210526315789</v>
      </c>
      <c r="L62" s="35">
        <v>8.5170566607576639</v>
      </c>
      <c r="M62" s="35">
        <v>7.9923165547409267</v>
      </c>
      <c r="N62" s="4">
        <v>0.13600000000000001</v>
      </c>
      <c r="O62" s="4">
        <v>34.482758620689644</v>
      </c>
      <c r="P62" s="35">
        <v>2.4923702950152595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0.19532044825935907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17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2.4923702956652596</v>
      </c>
      <c r="AH62" s="38" t="str">
        <f t="shared" si="19"/>
        <v xml:space="preserve"> </v>
      </c>
      <c r="AI62" s="1">
        <f t="shared" si="29"/>
        <v>70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-10.108256567038287</v>
      </c>
      <c r="AR62" s="21">
        <v>-11.937882193273941</v>
      </c>
      <c r="AS62">
        <v>19.532044760935907</v>
      </c>
      <c r="AT62">
        <v>10.108256567038287</v>
      </c>
      <c r="AU62">
        <v>11.937882193273941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3</v>
      </c>
      <c r="E63" s="4">
        <v>10</v>
      </c>
      <c r="F63" s="4">
        <v>19</v>
      </c>
      <c r="G63" s="4">
        <v>240</v>
      </c>
      <c r="H63" s="4">
        <v>221.4</v>
      </c>
      <c r="I63" s="34">
        <v>6885.5008159398503</v>
      </c>
      <c r="J63" s="35">
        <v>17.030769230769231</v>
      </c>
      <c r="K63" s="35">
        <v>15.814285714285713</v>
      </c>
      <c r="L63" s="35">
        <v>6.9402018635927405</v>
      </c>
      <c r="M63" s="35">
        <v>6.5996101132488398</v>
      </c>
      <c r="N63" s="4">
        <v>0.14000000000000001</v>
      </c>
      <c r="O63" s="4">
        <v>9.8726114649681715</v>
      </c>
      <c r="P63" s="35">
        <v>2.9810298102981032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2.9810298109581033</v>
      </c>
      <c r="AH63" s="38" t="str">
        <f t="shared" si="19"/>
        <v xml:space="preserve"> </v>
      </c>
      <c r="AI63" s="1">
        <f t="shared" si="29"/>
        <v>58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-29.720778172632812</v>
      </c>
      <c r="AR63" s="21">
        <v>8.7863883559892724</v>
      </c>
      <c r="AS63">
        <v>8.4010840108400977</v>
      </c>
      <c r="AT63">
        <v>29.720778172632812</v>
      </c>
      <c r="AU63">
        <v>-8.7863883559892724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11</v>
      </c>
      <c r="D64" s="4">
        <v>1</v>
      </c>
      <c r="E64" s="4">
        <v>7</v>
      </c>
      <c r="F64" s="4">
        <v>19</v>
      </c>
      <c r="G64" s="4">
        <v>925</v>
      </c>
      <c r="H64" s="4">
        <v>818.7</v>
      </c>
      <c r="I64" s="34">
        <v>36295.310225881185</v>
      </c>
      <c r="J64" s="35">
        <v>14.312937062937063</v>
      </c>
      <c r="K64" s="35">
        <v>14.067010309278354</v>
      </c>
      <c r="L64" s="35">
        <v>10.780075201153968</v>
      </c>
      <c r="M64" s="35">
        <v>10.247351176302505</v>
      </c>
      <c r="N64" s="4">
        <v>0.57200000000000006</v>
      </c>
      <c r="O64" s="4">
        <v>-10.478913085411037</v>
      </c>
      <c r="P64" s="35">
        <v>5.8018810309026501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5.8018810315726501</v>
      </c>
      <c r="AH64" s="38" t="str">
        <f t="shared" si="19"/>
        <v xml:space="preserve"> </v>
      </c>
      <c r="AI64" s="1">
        <f t="shared" si="29"/>
        <v>24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-9.0194640407474047</v>
      </c>
      <c r="AR64" s="21">
        <v>-41.680258329297139</v>
      </c>
      <c r="AS64">
        <v>12.983999022841086</v>
      </c>
      <c r="AT64">
        <v>9.0194640407474047</v>
      </c>
      <c r="AU64">
        <v>41.680258329297139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4275</v>
      </c>
      <c r="H65" s="4">
        <v>2518</v>
      </c>
      <c r="I65" s="34">
        <v>6815.5684409181395</v>
      </c>
      <c r="J65" s="35">
        <v>19.289333774113423</v>
      </c>
      <c r="K65" s="35">
        <v>15.798262265767605</v>
      </c>
      <c r="L65" s="35">
        <v>14.443623813632442</v>
      </c>
      <c r="M65" s="35">
        <v>12.334335396404361</v>
      </c>
      <c r="N65" s="4">
        <v>1.6970000000000001</v>
      </c>
      <c r="O65" s="4">
        <v>36.023916292974583</v>
      </c>
      <c r="P65" s="35">
        <v>0.89509380228278923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0.69777601338849882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1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-46.923920681686269</v>
      </c>
      <c r="AR65" s="21">
        <v>-89.82950628281101</v>
      </c>
      <c r="AS65">
        <v>69.777601270849885</v>
      </c>
      <c r="AT65">
        <v>46.923920681686269</v>
      </c>
      <c r="AU65">
        <v>89.82950628281101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7</v>
      </c>
      <c r="D66" s="4">
        <v>5</v>
      </c>
      <c r="E66" s="4">
        <v>11</v>
      </c>
      <c r="F66" s="4">
        <v>23</v>
      </c>
      <c r="G66" s="4">
        <v>5275</v>
      </c>
      <c r="H66" s="4">
        <v>5774</v>
      </c>
      <c r="I66" s="34">
        <v>10285.596002451213</v>
      </c>
      <c r="J66" s="35">
        <v>13.356465417534119</v>
      </c>
      <c r="K66" s="35">
        <v>12.905677246312026</v>
      </c>
      <c r="L66" s="35">
        <v>10.195371686407219</v>
      </c>
      <c r="M66" s="35">
        <v>10.272055798391147</v>
      </c>
      <c r="N66" s="4">
        <v>4.4740000000000002</v>
      </c>
      <c r="O66" s="4">
        <v>6.0130010834236174</v>
      </c>
      <c r="P66" s="35">
        <v>2.8091444405957744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2.8091444412857745</v>
      </c>
      <c r="AH66" s="38" t="str">
        <f t="shared" si="19"/>
        <v xml:space="preserve"> </v>
      </c>
      <c r="AI66" s="1">
        <f t="shared" si="29"/>
        <v>65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-1.7341650351355264</v>
      </c>
      <c r="AR66" s="21">
        <v>-33.995623160286485</v>
      </c>
      <c r="AS66">
        <v>-8.6421891236577721</v>
      </c>
      <c r="AT66">
        <v>1.7341650351355264</v>
      </c>
      <c r="AU66">
        <v>33.995623160286485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6</v>
      </c>
      <c r="D67" s="4">
        <v>5</v>
      </c>
      <c r="E67" s="4">
        <v>6</v>
      </c>
      <c r="F67" s="4">
        <v>17</v>
      </c>
      <c r="G67" s="4">
        <v>915</v>
      </c>
      <c r="H67" s="4">
        <v>1399</v>
      </c>
      <c r="I67" s="34">
        <v>12608.012034251176</v>
      </c>
      <c r="J67" s="35" t="s">
        <v>1019</v>
      </c>
      <c r="K67" s="35" t="s">
        <v>1019</v>
      </c>
      <c r="L67" s="35" t="s">
        <v>1019</v>
      </c>
      <c r="M67" s="35" t="s">
        <v>1019</v>
      </c>
      <c r="N67" s="4">
        <v>-5.7000000000000002E-2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>
        <f t="shared" si="10"/>
        <v>-0.34596140030071482</v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>
        <f t="shared" si="17"/>
        <v>1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-34.59614010007148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5</v>
      </c>
      <c r="D68" s="4">
        <v>4</v>
      </c>
      <c r="E68" s="4">
        <v>7</v>
      </c>
      <c r="F68" s="4">
        <v>16</v>
      </c>
      <c r="G68" s="4">
        <v>6450</v>
      </c>
      <c r="H68" s="4">
        <v>6648</v>
      </c>
      <c r="I68" s="34">
        <v>6751.2718990298508</v>
      </c>
      <c r="J68" s="35">
        <v>20.455384615384617</v>
      </c>
      <c r="K68" s="35">
        <v>18.590604026845639</v>
      </c>
      <c r="L68" s="35">
        <v>14.476686605981795</v>
      </c>
      <c r="M68" s="35">
        <v>12.981077425373135</v>
      </c>
      <c r="N68" s="4">
        <v>3.25</v>
      </c>
      <c r="O68" s="4">
        <v>45.901639344262321</v>
      </c>
      <c r="P68" s="35">
        <v>2.8925992779783392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2.8925992786883392</v>
      </c>
      <c r="AH68" s="38" t="str">
        <f t="shared" si="19"/>
        <v xml:space="preserve"> </v>
      </c>
      <c r="AI68" s="1">
        <f t="shared" si="29"/>
        <v>63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-55.805552536885813</v>
      </c>
      <c r="AR68" s="21">
        <v>-90.264043600383957</v>
      </c>
      <c r="AS68">
        <v>-2.9783393501805033</v>
      </c>
      <c r="AT68">
        <v>55.805552536885813</v>
      </c>
      <c r="AU68">
        <v>90.264043600383957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15</v>
      </c>
      <c r="D69" s="4">
        <v>1</v>
      </c>
      <c r="E69" s="4">
        <v>6</v>
      </c>
      <c r="F69" s="4">
        <v>22</v>
      </c>
      <c r="G69" s="4">
        <v>1890.5</v>
      </c>
      <c r="H69" s="4">
        <v>1780</v>
      </c>
      <c r="I69" s="34">
        <v>60155.798200890509</v>
      </c>
      <c r="J69" s="35">
        <v>11.491284699806327</v>
      </c>
      <c r="K69" s="35">
        <v>10.57635175282234</v>
      </c>
      <c r="L69" s="35" t="s">
        <v>1019</v>
      </c>
      <c r="M69" s="35" t="s">
        <v>1019</v>
      </c>
      <c r="N69" s="4">
        <v>1.5489999999999999</v>
      </c>
      <c r="O69" s="4">
        <v>-0.60169444430410957</v>
      </c>
      <c r="P69" s="35">
        <v>2.9606741573033708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2.9606741580233709</v>
      </c>
      <c r="AH69" s="38" t="str">
        <f t="shared" si="19"/>
        <v xml:space="preserve"> </v>
      </c>
      <c r="AI69" s="1">
        <f t="shared" si="29"/>
        <v>60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12.472632723541555</v>
      </c>
      <c r="AR69" s="21" t="e">
        <v>#VALUE!</v>
      </c>
      <c r="AS69">
        <v>6.2078651685393282</v>
      </c>
      <c r="AT69">
        <v>-12.472632723541555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10</v>
      </c>
      <c r="D70" s="4">
        <v>1</v>
      </c>
      <c r="E70" s="4">
        <v>6</v>
      </c>
      <c r="F70" s="4">
        <v>17</v>
      </c>
      <c r="G70" s="4">
        <v>2615</v>
      </c>
      <c r="H70" s="4">
        <v>2344</v>
      </c>
      <c r="I70" s="34">
        <v>9705.8127050785461</v>
      </c>
      <c r="J70" s="35">
        <v>8.3684398429132454</v>
      </c>
      <c r="K70" s="35">
        <v>8.2944090587402695</v>
      </c>
      <c r="L70" s="35">
        <v>5.8194758408571374</v>
      </c>
      <c r="M70" s="35">
        <v>5.777128264307775</v>
      </c>
      <c r="N70" s="4">
        <v>2.8010000000000002</v>
      </c>
      <c r="O70" s="4">
        <v>-1.2689460697920349</v>
      </c>
      <c r="P70" s="35">
        <v>10.025597269624573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>
        <f t="shared" si="12"/>
        <v>-0.36258866889447028</v>
      </c>
      <c r="W70" s="37" t="str">
        <f t="shared" si="13"/>
        <v/>
      </c>
      <c r="X70" s="37" t="str">
        <f t="shared" si="14"/>
        <v/>
      </c>
      <c r="Y70" s="1" t="str">
        <f t="shared" si="24"/>
        <v xml:space="preserve"> </v>
      </c>
      <c r="Z70" s="1">
        <f t="shared" si="15"/>
        <v>5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10.025597270354572</v>
      </c>
      <c r="AH70" s="38" t="str">
        <f t="shared" si="19"/>
        <v xml:space="preserve"> </v>
      </c>
      <c r="AI70" s="1">
        <f t="shared" si="29"/>
        <v>2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36.258866889447027</v>
      </c>
      <c r="AR70" s="21">
        <v>23.51585447330806</v>
      </c>
      <c r="AS70">
        <v>11.561433447098967</v>
      </c>
      <c r="AT70">
        <v>-36.258866889447027</v>
      </c>
      <c r="AU70">
        <v>-23.51585447330806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2</v>
      </c>
      <c r="D71" s="4">
        <v>11</v>
      </c>
      <c r="E71" s="4">
        <v>8</v>
      </c>
      <c r="F71" s="4">
        <v>21</v>
      </c>
      <c r="G71" s="4">
        <v>830</v>
      </c>
      <c r="H71" s="4">
        <v>843.4</v>
      </c>
      <c r="I71" s="34">
        <v>8567.590814758938</v>
      </c>
      <c r="J71" s="35">
        <v>14.980461811722909</v>
      </c>
      <c r="K71" s="35">
        <v>13.603225806451611</v>
      </c>
      <c r="L71" s="35">
        <v>9.1082023608768967</v>
      </c>
      <c r="M71" s="35">
        <v>8.6907307265043627</v>
      </c>
      <c r="N71" s="4">
        <v>0.56300000000000006</v>
      </c>
      <c r="O71" s="4">
        <v>4.8780487804878092</v>
      </c>
      <c r="P71" s="35">
        <v>2.3476405027270575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2.3476405034670575</v>
      </c>
      <c r="AH71" s="38" t="str">
        <f t="shared" si="19"/>
        <v xml:space="preserve"> </v>
      </c>
      <c r="AI71" s="1">
        <f t="shared" si="29"/>
        <v>75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-14.103898495155187</v>
      </c>
      <c r="AR71" s="21">
        <v>-19.707185648056935</v>
      </c>
      <c r="AS71">
        <v>-1.5888072089162875</v>
      </c>
      <c r="AT71">
        <v>14.103898495155187</v>
      </c>
      <c r="AU71">
        <v>19.707185648056935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14</v>
      </c>
      <c r="D72" s="4">
        <v>4</v>
      </c>
      <c r="E72" s="4">
        <v>8</v>
      </c>
      <c r="F72" s="4">
        <v>26</v>
      </c>
      <c r="G72" s="4">
        <v>6900</v>
      </c>
      <c r="H72" s="4">
        <v>5812</v>
      </c>
      <c r="I72" s="34">
        <v>53479.331599507037</v>
      </c>
      <c r="J72" s="35">
        <v>16.729994242947608</v>
      </c>
      <c r="K72" s="35">
        <v>15.750677506775068</v>
      </c>
      <c r="L72" s="35">
        <v>13.490113926338219</v>
      </c>
      <c r="M72" s="35">
        <v>12.891656342450887</v>
      </c>
      <c r="N72" s="4">
        <v>3.4740000000000002</v>
      </c>
      <c r="O72" s="4" t="s">
        <v>140</v>
      </c>
      <c r="P72" s="35">
        <v>3.0213351686166554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0.18719889958000685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19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3.0213351693666555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55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-27.429820850247523</v>
      </c>
      <c r="AR72" s="21">
        <v>-77.297726621670691</v>
      </c>
      <c r="AS72">
        <v>18.719889883000683</v>
      </c>
      <c r="AT72">
        <v>27.429820850247523</v>
      </c>
      <c r="AU72">
        <v>77.297726621670691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15</v>
      </c>
      <c r="D73" s="4">
        <v>1</v>
      </c>
      <c r="E73" s="4">
        <v>10</v>
      </c>
      <c r="F73" s="4">
        <v>26</v>
      </c>
      <c r="G73" s="4">
        <v>290</v>
      </c>
      <c r="H73" s="4">
        <v>262.39999999999998</v>
      </c>
      <c r="I73" s="34">
        <v>41241.571747196023</v>
      </c>
      <c r="J73" s="35">
        <v>9.9771863117870705</v>
      </c>
      <c r="K73" s="35">
        <v>8.330158730158729</v>
      </c>
      <c r="L73" s="35" t="s">
        <v>1019</v>
      </c>
      <c r="M73" s="35" t="s">
        <v>1019</v>
      </c>
      <c r="N73" s="4">
        <v>0.26300000000000001</v>
      </c>
      <c r="O73" s="4">
        <v>-0.87184999402841812</v>
      </c>
      <c r="P73" s="35">
        <v>4.5350609756097571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4.5350609763697571</v>
      </c>
      <c r="AH73" s="38" t="str">
        <f t="shared" si="45"/>
        <v xml:space="preserve"> </v>
      </c>
      <c r="AI73" s="1">
        <f t="shared" si="29"/>
        <v>43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810</v>
      </c>
      <c r="AP73" t="s">
        <v>1026</v>
      </c>
      <c r="AQ73" s="22">
        <v>24.005289790430584</v>
      </c>
      <c r="AR73" s="21" t="e">
        <v>#VALUE!</v>
      </c>
      <c r="AS73">
        <v>10.518292682926834</v>
      </c>
      <c r="AT73">
        <v>-24.005289790430584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17</v>
      </c>
      <c r="D74" s="4">
        <v>3</v>
      </c>
      <c r="E74" s="4">
        <v>7</v>
      </c>
      <c r="F74" s="4">
        <v>27</v>
      </c>
      <c r="G74" s="4">
        <v>2720.3994140625</v>
      </c>
      <c r="H74" s="4">
        <v>2466.5</v>
      </c>
      <c r="I74" s="34">
        <v>261627.88225802142</v>
      </c>
      <c r="J74" s="35">
        <v>11.906609516020078</v>
      </c>
      <c r="K74" s="35">
        <v>10.211624021223589</v>
      </c>
      <c r="L74" s="35">
        <v>5.3534618157391654</v>
      </c>
      <c r="M74" s="35">
        <v>4.8015247450782264</v>
      </c>
      <c r="N74" s="4">
        <v>2.6930000000000001</v>
      </c>
      <c r="O74" s="4">
        <v>-11.874999999999993</v>
      </c>
      <c r="P74" s="35">
        <v>5.8850131258625247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5.8850131266325247</v>
      </c>
      <c r="AH74" s="38" t="str">
        <f t="shared" si="45"/>
        <v xml:space="preserve"> </v>
      </c>
      <c r="AI74" s="1">
        <f t="shared" si="29"/>
        <v>21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9.3091667858834946</v>
      </c>
      <c r="AR74" s="21">
        <v>29.64057867344372</v>
      </c>
      <c r="AS74">
        <v>10.293915023819178</v>
      </c>
      <c r="AT74">
        <v>-9.3091667858834946</v>
      </c>
      <c r="AU74">
        <v>-29.64057867344372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2</v>
      </c>
      <c r="E75" s="4">
        <v>7</v>
      </c>
      <c r="F75" s="4">
        <v>19</v>
      </c>
      <c r="G75" s="4">
        <v>2750</v>
      </c>
      <c r="H75" s="4">
        <v>2484</v>
      </c>
      <c r="I75" s="34">
        <v>261627.88225802142</v>
      </c>
      <c r="J75" s="35">
        <v>11.99108779152397</v>
      </c>
      <c r="K75" s="35">
        <v>10.284076249227404</v>
      </c>
      <c r="L75" s="35">
        <v>5.3534618157391654</v>
      </c>
      <c r="M75" s="35">
        <v>4.8015247450782264</v>
      </c>
      <c r="N75" s="4">
        <v>2.6930000000000001</v>
      </c>
      <c r="O75" s="4">
        <v>-11.874999999999993</v>
      </c>
      <c r="P75" s="35">
        <v>5.8373592026087788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5.8373592033887789</v>
      </c>
      <c r="AH75" s="38" t="str">
        <f t="shared" si="45"/>
        <v xml:space="preserve"> </v>
      </c>
      <c r="AI75" s="1">
        <f t="shared" si="29"/>
        <v>23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8.6657086138798292</v>
      </c>
      <c r="AR75" s="21">
        <v>29.64057867344372</v>
      </c>
      <c r="AS75">
        <v>10.708534621578103</v>
      </c>
      <c r="AT75">
        <v>-8.6657086138798292</v>
      </c>
      <c r="AU75">
        <v>-29.64057867344372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14</v>
      </c>
      <c r="D76" s="4">
        <v>3</v>
      </c>
      <c r="E76" s="4">
        <v>6</v>
      </c>
      <c r="F76" s="4">
        <v>23</v>
      </c>
      <c r="G76" s="4">
        <v>1840</v>
      </c>
      <c r="H76" s="4">
        <v>1701</v>
      </c>
      <c r="I76" s="34">
        <v>43249.71412429685</v>
      </c>
      <c r="J76" s="35">
        <v>18.754134509371557</v>
      </c>
      <c r="K76" s="35">
        <v>17.357142857142858</v>
      </c>
      <c r="L76" s="35">
        <v>14.103179258668638</v>
      </c>
      <c r="M76" s="35">
        <v>13.654414293112376</v>
      </c>
      <c r="N76" s="4">
        <v>0.90700000000000003</v>
      </c>
      <c r="O76" s="4">
        <v>7.0838252656434539</v>
      </c>
      <c r="P76" s="35">
        <v>2.6690182245737799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2.66901822536378</v>
      </c>
      <c r="AH76" s="38" t="str">
        <f t="shared" si="45"/>
        <v xml:space="preserve"> </v>
      </c>
      <c r="AI76" s="1">
        <f t="shared" si="29"/>
        <v>66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-42.847389307266369</v>
      </c>
      <c r="AR76" s="21">
        <v>-85.355115186827632</v>
      </c>
      <c r="AS76">
        <v>8.1716637272192916</v>
      </c>
      <c r="AT76">
        <v>42.847389307266369</v>
      </c>
      <c r="AU76">
        <v>85.355115186827632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11</v>
      </c>
      <c r="D77" s="4">
        <v>8</v>
      </c>
      <c r="E77" s="4">
        <v>13</v>
      </c>
      <c r="F77" s="4">
        <v>32</v>
      </c>
      <c r="G77" s="4">
        <v>4500</v>
      </c>
      <c r="H77" s="4">
        <v>4600</v>
      </c>
      <c r="I77" s="34">
        <v>101504.67334994141</v>
      </c>
      <c r="J77" s="35">
        <v>10.120155513740512</v>
      </c>
      <c r="K77" s="35">
        <v>11.351556364975833</v>
      </c>
      <c r="L77" s="35">
        <v>5.3527571149902462</v>
      </c>
      <c r="M77" s="35">
        <v>5.8335244444531655</v>
      </c>
      <c r="N77" s="4">
        <v>5.9089999999999998</v>
      </c>
      <c r="O77" s="4">
        <v>15.063091482649845</v>
      </c>
      <c r="P77" s="35">
        <v>6.351170682129653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6.351170682929653</v>
      </c>
      <c r="AH77" s="38" t="str">
        <f t="shared" si="45"/>
        <v xml:space="preserve"> </v>
      </c>
      <c r="AI77" s="1">
        <f t="shared" si="29"/>
        <v>16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22.91631513045963</v>
      </c>
      <c r="AR77" s="21">
        <v>29.649840406992755</v>
      </c>
      <c r="AS77">
        <v>-2.1739130434782594</v>
      </c>
      <c r="AT77">
        <v>-22.91631513045963</v>
      </c>
      <c r="AU77">
        <v>-29.649840406992755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2</v>
      </c>
      <c r="D78" s="4">
        <v>7</v>
      </c>
      <c r="E78" s="4">
        <v>7</v>
      </c>
      <c r="F78" s="4">
        <v>16</v>
      </c>
      <c r="G78" s="4">
        <v>255.5</v>
      </c>
      <c r="H78" s="4">
        <v>259</v>
      </c>
      <c r="I78" s="34">
        <v>3366.9999397933493</v>
      </c>
      <c r="J78" s="35">
        <v>9.8854961832061061</v>
      </c>
      <c r="K78" s="35">
        <v>10.36</v>
      </c>
      <c r="L78" s="35">
        <v>4.1504343806891608</v>
      </c>
      <c r="M78" s="35">
        <v>4.1575663658280444</v>
      </c>
      <c r="N78" s="4">
        <v>0.26200000000000001</v>
      </c>
      <c r="O78" s="4">
        <v>-24.232312367013968</v>
      </c>
      <c r="P78" s="35">
        <v>8.7644787644787652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-0.45451714921998898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3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8.7644787652887644</v>
      </c>
      <c r="AH78" s="38" t="str">
        <f t="shared" si="45"/>
        <v xml:space="preserve"> </v>
      </c>
      <c r="AI78" s="1">
        <f t="shared" si="29"/>
        <v>5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24.703679550112291</v>
      </c>
      <c r="AR78" s="21">
        <v>45.451714921998899</v>
      </c>
      <c r="AS78">
        <v>-1.3513513513513487</v>
      </c>
      <c r="AT78">
        <v>-24.703679550112291</v>
      </c>
      <c r="AU78">
        <v>-45.451714921998899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5</v>
      </c>
      <c r="D79" s="4">
        <v>6</v>
      </c>
      <c r="E79" s="4">
        <v>8</v>
      </c>
      <c r="F79" s="4">
        <v>19</v>
      </c>
      <c r="G79" s="4">
        <v>496</v>
      </c>
      <c r="H79" s="4">
        <v>543.6</v>
      </c>
      <c r="I79" s="34">
        <v>6290.6579076022708</v>
      </c>
      <c r="J79" s="35">
        <v>27.316582914572862</v>
      </c>
      <c r="K79" s="35">
        <v>24.709090909090907</v>
      </c>
      <c r="L79" s="35">
        <v>21.759207640799563</v>
      </c>
      <c r="M79" s="35">
        <v>20.236064928429638</v>
      </c>
      <c r="N79" s="4">
        <v>0.19900000000000001</v>
      </c>
      <c r="O79" s="4">
        <v>10.000000000000009</v>
      </c>
      <c r="P79" s="35">
        <v>1.2877115526122151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-108.06625612034009</v>
      </c>
      <c r="AR79" s="21">
        <v>-185.9766840271476</v>
      </c>
      <c r="AS79">
        <v>-8.7564385577630688</v>
      </c>
      <c r="AT79">
        <v>108.06625612034009</v>
      </c>
      <c r="AU79">
        <v>185.9766840271476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12</v>
      </c>
      <c r="D80" s="4">
        <v>5</v>
      </c>
      <c r="E80" s="4">
        <v>4</v>
      </c>
      <c r="F80" s="4">
        <v>21</v>
      </c>
      <c r="G80" s="4">
        <v>1095</v>
      </c>
      <c r="H80" s="4">
        <v>907.8</v>
      </c>
      <c r="I80" s="34">
        <v>22475.877940591585</v>
      </c>
      <c r="J80" s="35">
        <v>39.64192139737991</v>
      </c>
      <c r="K80" s="35">
        <v>25.077348066298342</v>
      </c>
      <c r="L80" s="35">
        <v>10.117636446775219</v>
      </c>
      <c r="M80" s="35">
        <v>8.3527426247445238</v>
      </c>
      <c r="N80" s="4">
        <v>0.22900000000000001</v>
      </c>
      <c r="O80" s="4">
        <v>108.83534136546187</v>
      </c>
      <c r="P80" s="35">
        <v>1.4320334875523244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0.2062128230375348</v>
      </c>
      <c r="T80" s="37" t="str">
        <f t="shared" si="36"/>
        <v/>
      </c>
      <c r="U80" s="37">
        <f t="shared" si="37"/>
        <v>2.01946484169124</v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>
        <f t="shared" si="26"/>
        <v>14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796</v>
      </c>
      <c r="AP80" t="s">
        <v>1024</v>
      </c>
      <c r="AQ80" s="22">
        <v>-201.94648416912401</v>
      </c>
      <c r="AR80" s="21">
        <v>-32.973965275082428</v>
      </c>
      <c r="AS80">
        <v>20.621282220753478</v>
      </c>
      <c r="AT80">
        <v>201.94648416912401</v>
      </c>
      <c r="AU80">
        <v>32.973965275082428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2</v>
      </c>
      <c r="F81" s="4">
        <v>2</v>
      </c>
      <c r="G81" s="4" t="s">
        <v>140</v>
      </c>
      <c r="H81" s="4" t="s">
        <v>140</v>
      </c>
      <c r="I81" s="34" t="s">
        <v>140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>
        <v>2.7170000000000001</v>
      </c>
      <c r="O81" s="4">
        <v>12.911392405063287</v>
      </c>
      <c r="P81" s="35" t="s">
        <v>145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8</v>
      </c>
      <c r="F82" s="4">
        <v>20</v>
      </c>
      <c r="G82" s="4">
        <v>605</v>
      </c>
      <c r="H82" s="4">
        <v>545.4</v>
      </c>
      <c r="I82" s="34">
        <v>7309.5471745527111</v>
      </c>
      <c r="J82" s="35">
        <v>11.830802603036876</v>
      </c>
      <c r="K82" s="35">
        <v>10.907999999999999</v>
      </c>
      <c r="L82" s="35" t="s">
        <v>1019</v>
      </c>
      <c r="M82" s="35" t="s">
        <v>1019</v>
      </c>
      <c r="N82" s="4">
        <v>0.46100000000000002</v>
      </c>
      <c r="O82" s="4">
        <v>6.190476190476196</v>
      </c>
      <c r="P82" s="35">
        <v>5.1521818848551524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5.1521818857051525</v>
      </c>
      <c r="AH82" s="38" t="str">
        <f t="shared" si="45"/>
        <v xml:space="preserve"> </v>
      </c>
      <c r="AI82" s="1">
        <f t="shared" si="29"/>
        <v>32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9.8865765088265825</v>
      </c>
      <c r="AR82" s="21" t="e">
        <v>#VALUE!</v>
      </c>
      <c r="AS82">
        <v>10.927759442610929</v>
      </c>
      <c r="AT82">
        <v>-9.8865765088265825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8</v>
      </c>
      <c r="D83" s="4">
        <v>4</v>
      </c>
      <c r="E83" s="4">
        <v>4</v>
      </c>
      <c r="F83" s="4">
        <v>16</v>
      </c>
      <c r="G83" s="4">
        <v>395</v>
      </c>
      <c r="H83" s="4">
        <v>374.9</v>
      </c>
      <c r="I83" s="34">
        <v>9013.0939103538221</v>
      </c>
      <c r="J83" s="35">
        <v>26.216783216783213</v>
      </c>
      <c r="K83" s="35">
        <v>23.878980891719742</v>
      </c>
      <c r="L83" s="35">
        <v>14.727246006389777</v>
      </c>
      <c r="M83" s="35">
        <v>13.940399227880629</v>
      </c>
      <c r="N83" s="4">
        <v>0.14300000000000002</v>
      </c>
      <c r="O83" s="4" t="s">
        <v>140</v>
      </c>
      <c r="P83" s="35">
        <v>1.3336889837289945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-99.689249145602503</v>
      </c>
      <c r="AR83" s="21">
        <v>-93.557093037816145</v>
      </c>
      <c r="AS83">
        <v>5.3614297145905709</v>
      </c>
      <c r="AT83">
        <v>99.689249145602503</v>
      </c>
      <c r="AU83">
        <v>93.557093037816145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4</v>
      </c>
      <c r="D84" s="4">
        <v>6</v>
      </c>
      <c r="E84" s="4">
        <v>10</v>
      </c>
      <c r="F84" s="4">
        <v>20</v>
      </c>
      <c r="G84" s="4">
        <v>250</v>
      </c>
      <c r="H84" s="4">
        <v>227.7</v>
      </c>
      <c r="I84" s="34">
        <v>6532.392348990923</v>
      </c>
      <c r="J84" s="35">
        <v>11.10731707317073</v>
      </c>
      <c r="K84" s="35">
        <v>10.894736842105262</v>
      </c>
      <c r="L84" s="35">
        <v>3.7222321211066647</v>
      </c>
      <c r="M84" s="35">
        <v>3.6850418604651165</v>
      </c>
      <c r="N84" s="4">
        <v>0.20500000000000002</v>
      </c>
      <c r="O84" s="4">
        <v>4.6946841274134279</v>
      </c>
      <c r="P84" s="35">
        <v>4.6113306982872206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-0.5107948705000247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2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4.6113306991572207</v>
      </c>
      <c r="AH84" s="38" t="str">
        <f t="shared" si="45"/>
        <v xml:space="preserve"> </v>
      </c>
      <c r="AI84" s="1">
        <f t="shared" si="29"/>
        <v>40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15.397255718859949</v>
      </c>
      <c r="AR84" s="21">
        <v>51.07948705000247</v>
      </c>
      <c r="AS84">
        <v>9.7935880544576257</v>
      </c>
      <c r="AT84">
        <v>-15.397255718859949</v>
      </c>
      <c r="AU84">
        <v>-51.07948705000247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9</v>
      </c>
      <c r="F85" s="4">
        <v>16</v>
      </c>
      <c r="G85" s="4">
        <v>3020</v>
      </c>
      <c r="H85" s="4">
        <v>3196</v>
      </c>
      <c r="I85" s="34">
        <v>11142.73460395238</v>
      </c>
      <c r="J85" s="35">
        <v>15.837462834489592</v>
      </c>
      <c r="K85" s="35">
        <v>14.762124711316398</v>
      </c>
      <c r="L85" s="35">
        <v>12.131297262889879</v>
      </c>
      <c r="M85" s="35">
        <v>11.685020232985899</v>
      </c>
      <c r="N85" s="4">
        <v>2.0180000000000002</v>
      </c>
      <c r="O85" s="4" t="s">
        <v>140</v>
      </c>
      <c r="P85" s="35">
        <v>3.5700876095118894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3.5700876103918895</v>
      </c>
      <c r="AH85" s="38" t="str">
        <f t="shared" si="45"/>
        <v xml:space="preserve"> </v>
      </c>
      <c r="AI85" s="1">
        <f t="shared" si="29"/>
        <v>53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-20.631544901589137</v>
      </c>
      <c r="AR85" s="21">
        <v>-59.439085349956166</v>
      </c>
      <c r="AS85">
        <v>-5.5068836045056297</v>
      </c>
      <c r="AT85">
        <v>20.631544901589137</v>
      </c>
      <c r="AU85">
        <v>59.439085349956166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4</v>
      </c>
      <c r="D86" s="4">
        <v>6</v>
      </c>
      <c r="E86" s="4">
        <v>9</v>
      </c>
      <c r="F86" s="4">
        <v>19</v>
      </c>
      <c r="G86" s="4">
        <v>650</v>
      </c>
      <c r="H86" s="4">
        <v>709</v>
      </c>
      <c r="I86" s="34">
        <v>10012.744124013185</v>
      </c>
      <c r="J86" s="35">
        <v>23.094462540716613</v>
      </c>
      <c r="K86" s="35">
        <v>21.101190476190474</v>
      </c>
      <c r="L86" s="35">
        <v>16.34268297455969</v>
      </c>
      <c r="M86" s="35">
        <v>15.178318793166122</v>
      </c>
      <c r="N86" s="4">
        <v>0.307</v>
      </c>
      <c r="O86" s="4">
        <v>-4.3600562587904239</v>
      </c>
      <c r="P86" s="35">
        <v>2.4118476727785616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2.4118476736685617</v>
      </c>
      <c r="AH86" s="38" t="str">
        <f t="shared" si="45"/>
        <v xml:space="preserve"> </v>
      </c>
      <c r="AI86" s="1">
        <f t="shared" si="29"/>
        <v>73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-75.907007585303575</v>
      </c>
      <c r="AR86" s="21">
        <v>-114.78844093606733</v>
      </c>
      <c r="AS86">
        <v>-8.3215796897038068</v>
      </c>
      <c r="AT86">
        <v>75.907007585303575</v>
      </c>
      <c r="AU86">
        <v>114.78844093606733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2</v>
      </c>
      <c r="E87" s="4">
        <v>5</v>
      </c>
      <c r="F87" s="4">
        <v>21</v>
      </c>
      <c r="G87" s="4">
        <v>714</v>
      </c>
      <c r="H87" s="4">
        <v>670</v>
      </c>
      <c r="I87" s="34">
        <v>9446.2909885071567</v>
      </c>
      <c r="J87" s="35">
        <v>27.685950413223143</v>
      </c>
      <c r="K87" s="35">
        <v>25.572519083969464</v>
      </c>
      <c r="L87" s="35">
        <v>29.727286749961436</v>
      </c>
      <c r="M87" s="35">
        <v>26.955433830098791</v>
      </c>
      <c r="N87" s="4">
        <v>0.24199999999999999</v>
      </c>
      <c r="O87" s="4">
        <v>19.44444444444445</v>
      </c>
      <c r="P87" s="35">
        <v>2.9402985074626864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2.9402985083626865</v>
      </c>
      <c r="AH87" s="38" t="str">
        <f t="shared" si="45"/>
        <v xml:space="preserve"> </v>
      </c>
      <c r="AI87" s="1">
        <f t="shared" si="29"/>
        <v>61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-110.87967216205512</v>
      </c>
      <c r="AR87" s="21">
        <v>-290.69946986202592</v>
      </c>
      <c r="AS87">
        <v>6.5671641791044788</v>
      </c>
      <c r="AT87">
        <v>110.87967216205512</v>
      </c>
      <c r="AU87">
        <v>290.69946986202592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2</v>
      </c>
      <c r="D88" s="4">
        <v>0</v>
      </c>
      <c r="E88" s="4">
        <v>4</v>
      </c>
      <c r="F88" s="4">
        <v>6</v>
      </c>
      <c r="G88" s="4" t="s">
        <v>140</v>
      </c>
      <c r="H88" s="4" t="s">
        <v>140</v>
      </c>
      <c r="I88" s="34" t="s">
        <v>140</v>
      </c>
      <c r="J88" s="35" t="s">
        <v>1019</v>
      </c>
      <c r="K88" s="35" t="s">
        <v>1019</v>
      </c>
      <c r="L88" s="35" t="s">
        <v>1019</v>
      </c>
      <c r="M88" s="35" t="s">
        <v>1019</v>
      </c>
      <c r="N88" s="4">
        <v>5.0380000000000003</v>
      </c>
      <c r="O88" s="4">
        <v>-6.3088867113891531</v>
      </c>
      <c r="P88" s="35" t="s">
        <v>145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 xml:space="preserve"> </v>
      </c>
      <c r="T88" s="37" t="str">
        <f t="shared" si="36"/>
        <v xml:space="preserve"> </v>
      </c>
      <c r="U88" s="37" t="str">
        <f t="shared" si="37"/>
        <v xml:space="preserve"> </v>
      </c>
      <c r="V88" s="37" t="str">
        <f t="shared" si="38"/>
        <v xml:space="preserve"> </v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 t="e">
        <v>#VALUE!</v>
      </c>
      <c r="AR88" s="21" t="e">
        <v>#VALUE!</v>
      </c>
      <c r="AS88" t="s">
        <v>145</v>
      </c>
      <c r="AT88" t="e">
        <v>#VALUE!</v>
      </c>
      <c r="AU88" t="e">
        <v>#VALUE!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3</v>
      </c>
      <c r="F89" s="4">
        <v>14</v>
      </c>
      <c r="G89" s="4">
        <v>2876.494140625</v>
      </c>
      <c r="H89" s="4">
        <v>2373</v>
      </c>
      <c r="I89" s="34">
        <v>7326.6262325007137</v>
      </c>
      <c r="J89" s="35">
        <v>9.370341242098025</v>
      </c>
      <c r="K89" s="35">
        <v>9.4380087682617333</v>
      </c>
      <c r="L89" s="35">
        <v>6.0601369268897152</v>
      </c>
      <c r="M89" s="35">
        <v>6.0665823995415336</v>
      </c>
      <c r="N89" s="4">
        <v>2.9290000000000003</v>
      </c>
      <c r="O89" s="4" t="s">
        <v>140</v>
      </c>
      <c r="P89" s="35">
        <v>3.6909202944302817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0.21217620851587018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11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3.6909202953502818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28.6275363609534</v>
      </c>
      <c r="AR89" s="21">
        <v>20.352896497351193</v>
      </c>
      <c r="AS89">
        <v>21.217620759587021</v>
      </c>
      <c r="AT89">
        <v>-28.6275363609534</v>
      </c>
      <c r="AU89">
        <v>-20.352896497351193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11</v>
      </c>
      <c r="D90" s="4">
        <v>1</v>
      </c>
      <c r="E90" s="4">
        <v>6</v>
      </c>
      <c r="F90" s="4">
        <v>18</v>
      </c>
      <c r="G90" s="4">
        <v>315</v>
      </c>
      <c r="H90" s="4">
        <v>280.3</v>
      </c>
      <c r="I90" s="34">
        <v>8956.9584345706044</v>
      </c>
      <c r="J90" s="35">
        <v>14.156565656565656</v>
      </c>
      <c r="K90" s="35">
        <v>12.513392857142856</v>
      </c>
      <c r="L90" s="35">
        <v>13.686017769002961</v>
      </c>
      <c r="M90" s="35">
        <v>12.263543564794338</v>
      </c>
      <c r="N90" s="4">
        <v>0.19800000000000001</v>
      </c>
      <c r="O90" s="4" t="s">
        <v>140</v>
      </c>
      <c r="P90" s="35">
        <v>7.8130574384587934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7.8130574393887935</v>
      </c>
      <c r="AH90" s="38" t="str">
        <f t="shared" si="45"/>
        <v xml:space="preserve"> </v>
      </c>
      <c r="AI90" s="1">
        <f t="shared" si="29"/>
        <v>10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-7.8284068287337361</v>
      </c>
      <c r="AR90" s="21">
        <v>-79.872449572904955</v>
      </c>
      <c r="AS90">
        <v>12.379593292900459</v>
      </c>
      <c r="AT90">
        <v>7.8284068287337361</v>
      </c>
      <c r="AU90">
        <v>79.872449572904955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9</v>
      </c>
      <c r="D91" s="4">
        <v>0</v>
      </c>
      <c r="E91" s="4">
        <v>4</v>
      </c>
      <c r="F91" s="4">
        <v>13</v>
      </c>
      <c r="G91" s="4">
        <v>436.5</v>
      </c>
      <c r="H91" s="4">
        <v>356.3</v>
      </c>
      <c r="I91" s="34">
        <v>6348.9161790914332</v>
      </c>
      <c r="J91" s="35">
        <v>10.327536231884057</v>
      </c>
      <c r="K91" s="35">
        <v>8.9974747474747474</v>
      </c>
      <c r="L91" s="35">
        <v>6.3882290881170638</v>
      </c>
      <c r="M91" s="35">
        <v>5.4554890734492103</v>
      </c>
      <c r="N91" s="4">
        <v>0.34500000000000003</v>
      </c>
      <c r="O91" s="4" t="s">
        <v>140</v>
      </c>
      <c r="P91" s="35">
        <v>4.6028627561044066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0.22509121620803244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10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4.6028627570444067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21.336727751225027</v>
      </c>
      <c r="AR91" s="21">
        <v>16.040850311111953</v>
      </c>
      <c r="AS91">
        <v>22.509121526803245</v>
      </c>
      <c r="AT91">
        <v>-21.336727751225027</v>
      </c>
      <c r="AU91">
        <v>-16.040850311111953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5</v>
      </c>
      <c r="D92" s="4">
        <v>2</v>
      </c>
      <c r="E92" s="4">
        <v>9</v>
      </c>
      <c r="F92" s="4">
        <v>16</v>
      </c>
      <c r="G92" s="4">
        <v>1550</v>
      </c>
      <c r="H92" s="4">
        <v>1545</v>
      </c>
      <c r="I92" s="34">
        <v>7952.6173257861219</v>
      </c>
      <c r="J92" s="35">
        <v>15.977249224405377</v>
      </c>
      <c r="K92" s="35">
        <v>14.672364672364672</v>
      </c>
      <c r="L92" s="35">
        <v>10.625869350629449</v>
      </c>
      <c r="M92" s="35">
        <v>10.007255984276815</v>
      </c>
      <c r="N92" s="4">
        <v>0.96699999999999997</v>
      </c>
      <c r="O92" s="4" t="s">
        <v>140</v>
      </c>
      <c r="P92" s="35">
        <v>2.9773462783171523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2.9773462792671523</v>
      </c>
      <c r="AH92" s="38" t="str">
        <f t="shared" si="45"/>
        <v xml:space="preserve"> </v>
      </c>
      <c r="AI92" s="1">
        <f t="shared" si="29"/>
        <v>59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-21.69627656650168</v>
      </c>
      <c r="AR92" s="21">
        <v>-39.653563308109895</v>
      </c>
      <c r="AS92">
        <v>0.32362459546926292</v>
      </c>
      <c r="AT92">
        <v>21.69627656650168</v>
      </c>
      <c r="AU92">
        <v>39.653563308109895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528.5</v>
      </c>
      <c r="I93" s="34">
        <v>10159.448583984375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4</v>
      </c>
      <c r="D94" s="4">
        <v>1</v>
      </c>
      <c r="E94" s="4">
        <v>12</v>
      </c>
      <c r="F94" s="4">
        <v>17</v>
      </c>
      <c r="G94" s="4">
        <v>1457.5</v>
      </c>
      <c r="H94" s="4">
        <v>1444.5</v>
      </c>
      <c r="I94" s="34">
        <v>16432.252717036925</v>
      </c>
      <c r="J94" s="35">
        <v>18.759739924289967</v>
      </c>
      <c r="K94" s="35">
        <v>17.468371780664427</v>
      </c>
      <c r="L94" s="35">
        <v>11.897703081536635</v>
      </c>
      <c r="M94" s="35">
        <v>11.1063232025177</v>
      </c>
      <c r="N94" s="4">
        <v>1.0010000000000001</v>
      </c>
      <c r="O94" s="4" t="s">
        <v>140</v>
      </c>
      <c r="P94" s="35">
        <v>2.0981441917366617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2.0981441927066617</v>
      </c>
      <c r="AH94" s="38" t="str">
        <f t="shared" si="45"/>
        <v xml:space="preserve"> </v>
      </c>
      <c r="AI94" s="1">
        <f t="shared" si="29"/>
        <v>80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-42.890084899893097</v>
      </c>
      <c r="AR94" s="21">
        <v>-56.369006214069842</v>
      </c>
      <c r="AS94">
        <v>0.89996538594669939</v>
      </c>
      <c r="AT94">
        <v>42.890084899893097</v>
      </c>
      <c r="AU94">
        <v>56.369006214069842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0</v>
      </c>
      <c r="E95" s="4">
        <v>7</v>
      </c>
      <c r="F95" s="4">
        <v>18</v>
      </c>
      <c r="G95" s="4">
        <v>1305</v>
      </c>
      <c r="H95" s="4">
        <v>1124</v>
      </c>
      <c r="I95" s="34">
        <v>15130.418461232746</v>
      </c>
      <c r="J95" s="35">
        <v>15.720279720279722</v>
      </c>
      <c r="K95" s="35">
        <v>11.587628865979381</v>
      </c>
      <c r="L95" s="35">
        <v>11.498567200298515</v>
      </c>
      <c r="M95" s="35">
        <v>9.5045112219077978</v>
      </c>
      <c r="N95" s="4">
        <v>0.71499999999999997</v>
      </c>
      <c r="O95" s="4" t="s">
        <v>140</v>
      </c>
      <c r="P95" s="35">
        <v>8.5854092526690398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0.16103202944975084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>
        <f t="shared" si="26"/>
        <v>22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8.5854092536490398</v>
      </c>
      <c r="AH95" s="38" t="str">
        <f t="shared" si="45"/>
        <v xml:space="preserve"> </v>
      </c>
      <c r="AI95" s="1">
        <f t="shared" si="29"/>
        <v>7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-19.738978948870244</v>
      </c>
      <c r="AR95" s="21">
        <v>-51.12324737592602</v>
      </c>
      <c r="AS95">
        <v>16.103202846975083</v>
      </c>
      <c r="AT95">
        <v>19.738978948870244</v>
      </c>
      <c r="AU95">
        <v>51.12324737592602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12</v>
      </c>
      <c r="D96" s="4">
        <v>8</v>
      </c>
      <c r="E96" s="4">
        <v>8</v>
      </c>
      <c r="F96" s="4">
        <v>28</v>
      </c>
      <c r="G96" s="4">
        <v>635</v>
      </c>
      <c r="H96" s="4">
        <v>672</v>
      </c>
      <c r="I96" s="34">
        <v>28917.734767166603</v>
      </c>
      <c r="J96" s="35">
        <v>11.450422116764884</v>
      </c>
      <c r="K96" s="35">
        <v>9.8489287979573277</v>
      </c>
      <c r="L96" s="35" t="s">
        <v>1019</v>
      </c>
      <c r="M96" s="35" t="s">
        <v>1019</v>
      </c>
      <c r="N96" s="4">
        <v>0.76300000000000001</v>
      </c>
      <c r="O96" s="4" t="s">
        <v>140</v>
      </c>
      <c r="P96" s="35">
        <v>3.0102995481519477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3.0102995491419478</v>
      </c>
      <c r="AH96" s="38" t="str">
        <f t="shared" si="45"/>
        <v xml:space="preserve"> </v>
      </c>
      <c r="AI96" s="1">
        <f t="shared" si="29"/>
        <v>56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12.783876801742277</v>
      </c>
      <c r="AR96" s="21" t="e">
        <v>#VALUE!</v>
      </c>
      <c r="AS96">
        <v>-5.5059523809523832</v>
      </c>
      <c r="AT96">
        <v>-12.783876801742277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13</v>
      </c>
      <c r="D97" s="4">
        <v>0</v>
      </c>
      <c r="E97" s="4">
        <v>7</v>
      </c>
      <c r="F97" s="4">
        <v>20</v>
      </c>
      <c r="G97" s="4">
        <v>1244.5</v>
      </c>
      <c r="H97" s="4">
        <v>1113.5</v>
      </c>
      <c r="I97" s="34">
        <v>7680.3958297518211</v>
      </c>
      <c r="J97" s="35">
        <v>24.634955752212388</v>
      </c>
      <c r="K97" s="35">
        <v>19.132302405498283</v>
      </c>
      <c r="L97" s="35" t="s">
        <v>1019</v>
      </c>
      <c r="M97" s="35" t="s">
        <v>1019</v>
      </c>
      <c r="N97" s="4">
        <v>0.45200000000000001</v>
      </c>
      <c r="O97" s="4">
        <v>39.195893164368066</v>
      </c>
      <c r="P97" s="35">
        <v>4.5981140547822186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4.5981140557822187</v>
      </c>
      <c r="AH97" s="38" t="str">
        <f t="shared" si="45"/>
        <v xml:space="preserve"> </v>
      </c>
      <c r="AI97" s="1">
        <f t="shared" si="29"/>
        <v>42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-87.6407100069096</v>
      </c>
      <c r="AR97" s="21" t="e">
        <v>#VALUE!</v>
      </c>
      <c r="AS97">
        <v>11.764705882352944</v>
      </c>
      <c r="AT97">
        <v>87.6407100069096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2</v>
      </c>
      <c r="D98" s="4">
        <v>3</v>
      </c>
      <c r="E98" s="4">
        <v>8</v>
      </c>
      <c r="F98" s="4">
        <v>13</v>
      </c>
      <c r="G98" s="4">
        <v>2074.5</v>
      </c>
      <c r="H98" s="4">
        <v>1959</v>
      </c>
      <c r="I98" s="34">
        <v>6039.983018732687</v>
      </c>
      <c r="J98" s="35">
        <v>14.652206432311145</v>
      </c>
      <c r="K98" s="35">
        <v>14.751506024096384</v>
      </c>
      <c r="L98" s="35">
        <v>10.94253447354356</v>
      </c>
      <c r="M98" s="35">
        <v>10.647743915123778</v>
      </c>
      <c r="N98" s="4">
        <v>1.337</v>
      </c>
      <c r="O98" s="4">
        <v>19.692084813519365</v>
      </c>
      <c r="P98" s="35">
        <v>4.7881572230729974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/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4.7881572240829975</v>
      </c>
      <c r="AH98" s="38" t="str">
        <f t="shared" si="45"/>
        <v xml:space="preserve"> </v>
      </c>
      <c r="AI98" s="1">
        <f t="shared" si="29"/>
        <v>36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-11.603627210889567</v>
      </c>
      <c r="AR98" s="21">
        <v>-43.815426336073493</v>
      </c>
      <c r="AS98">
        <v>5.8958652373660048</v>
      </c>
      <c r="AT98">
        <v>11.603627210889567</v>
      </c>
      <c r="AU98">
        <v>43.815426336073493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16</v>
      </c>
      <c r="D99" s="4">
        <v>1</v>
      </c>
      <c r="E99" s="4">
        <v>5</v>
      </c>
      <c r="F99" s="4">
        <v>22</v>
      </c>
      <c r="G99" s="4">
        <v>277</v>
      </c>
      <c r="H99" s="4">
        <v>250.1</v>
      </c>
      <c r="I99" s="34">
        <v>31841.594799407216</v>
      </c>
      <c r="J99" s="35">
        <v>17.612676056338024</v>
      </c>
      <c r="K99" s="35">
        <v>14.625730994152045</v>
      </c>
      <c r="L99" s="35">
        <v>8.3003176052186145</v>
      </c>
      <c r="M99" s="35">
        <v>7.2750801915776018</v>
      </c>
      <c r="N99" s="4">
        <v>0.17100000000000001</v>
      </c>
      <c r="O99" s="4">
        <v>11.03896103896105</v>
      </c>
      <c r="P99" s="35">
        <v>1.9592163134746103</v>
      </c>
      <c r="Q99" s="36">
        <f t="shared" si="33"/>
        <v>72.727272728292732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>
        <f t="shared" si="27"/>
        <v>11</v>
      </c>
      <c r="AF99" s="1" t="str">
        <f t="shared" si="28"/>
        <v xml:space="preserve"> </v>
      </c>
      <c r="AG99" s="38" t="str">
        <f t="shared" si="44"/>
        <v xml:space="preserve"> </v>
      </c>
      <c r="AH99" s="38" t="str">
        <f t="shared" si="45"/>
        <v xml:space="preserve"> </v>
      </c>
      <c r="AI99" s="1" t="str">
        <f t="shared" si="29"/>
        <v xml:space="preserve"> 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-34.15307393179161</v>
      </c>
      <c r="AR99" s="21">
        <v>-9.0893264266561644</v>
      </c>
      <c r="AS99">
        <v>10.755697720911627</v>
      </c>
      <c r="AT99">
        <v>34.15307393179161</v>
      </c>
      <c r="AU99">
        <v>9.0893264266561644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14</v>
      </c>
      <c r="D100" s="4">
        <v>1</v>
      </c>
      <c r="E100" s="4">
        <v>5</v>
      </c>
      <c r="F100" s="4">
        <v>20</v>
      </c>
      <c r="G100" s="4">
        <v>1101.8934326171875</v>
      </c>
      <c r="H100" s="4">
        <v>847.4</v>
      </c>
      <c r="I100" s="34">
        <v>6476.4382293170602</v>
      </c>
      <c r="J100" s="35">
        <v>11.544039653351021</v>
      </c>
      <c r="K100" s="35">
        <v>7.7846621649682417</v>
      </c>
      <c r="L100" s="35">
        <v>6.1908786249445145</v>
      </c>
      <c r="M100" s="35">
        <v>4.9539178345730646</v>
      </c>
      <c r="N100" s="4">
        <v>0.84899999999999998</v>
      </c>
      <c r="O100" s="4">
        <v>-87.456009733564883</v>
      </c>
      <c r="P100" s="35">
        <v>5.8974238024850969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0.30032267346000652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6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5.897423803515097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20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-87.456009732534881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2</v>
      </c>
      <c r="AO100" t="s">
        <v>834</v>
      </c>
      <c r="AP100" t="s">
        <v>1028</v>
      </c>
      <c r="AQ100" s="22">
        <v>12.070806268520673</v>
      </c>
      <c r="AR100" s="21">
        <v>18.634585891054869</v>
      </c>
      <c r="AS100">
        <v>30.032267243000653</v>
      </c>
      <c r="AT100">
        <v>-12.070806268520673</v>
      </c>
      <c r="AU100">
        <v>-18.634585891054869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12</v>
      </c>
      <c r="D101" s="4">
        <v>0</v>
      </c>
      <c r="E101" s="4">
        <v>5</v>
      </c>
      <c r="F101" s="4">
        <v>17</v>
      </c>
      <c r="G101" s="4">
        <v>184</v>
      </c>
      <c r="H101" s="4">
        <v>190.05</v>
      </c>
      <c r="I101" s="34">
        <v>8102.0388496237074</v>
      </c>
      <c r="J101" s="35">
        <v>9.2257281553398052</v>
      </c>
      <c r="K101" s="35">
        <v>9.1370192307692299</v>
      </c>
      <c r="L101" s="35">
        <v>6.508997971602434</v>
      </c>
      <c r="M101" s="35">
        <v>6.4939439144261346</v>
      </c>
      <c r="N101" s="4">
        <v>0.20600000000000002</v>
      </c>
      <c r="O101" s="4">
        <v>-2.8301886792452726</v>
      </c>
      <c r="P101" s="35">
        <v>9.5764272559852657</v>
      </c>
      <c r="Q101" s="36">
        <f t="shared" si="33"/>
        <v>70.588235295157645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13</v>
      </c>
      <c r="AF101" s="1" t="str">
        <f t="shared" si="52"/>
        <v xml:space="preserve"> </v>
      </c>
      <c r="AG101" s="38">
        <f t="shared" si="44"/>
        <v>9.5764272570252658</v>
      </c>
      <c r="AH101" s="38" t="str">
        <f t="shared" si="45"/>
        <v xml:space="preserve"> </v>
      </c>
      <c r="AI101" s="1">
        <f t="shared" si="53"/>
        <v>3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29.729032241382015</v>
      </c>
      <c r="AR101" s="21">
        <v>14.453610306652953</v>
      </c>
      <c r="AS101">
        <v>-3.1833727966324665</v>
      </c>
      <c r="AT101">
        <v>-29.729032241382015</v>
      </c>
      <c r="AU101">
        <v>-14.453610306652953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6</v>
      </c>
      <c r="D102" s="4">
        <v>4</v>
      </c>
      <c r="E102" s="4">
        <v>10</v>
      </c>
      <c r="F102" s="4">
        <v>20</v>
      </c>
      <c r="G102" s="4">
        <v>4400</v>
      </c>
      <c r="H102" s="4">
        <v>4503.5</v>
      </c>
      <c r="I102" s="34">
        <v>169164.1377046204</v>
      </c>
      <c r="J102" s="35">
        <v>20.466304006967114</v>
      </c>
      <c r="K102" s="35">
        <v>18.635686475038035</v>
      </c>
      <c r="L102" s="35">
        <v>15.060343304145947</v>
      </c>
      <c r="M102" s="35">
        <v>13.932432084468234</v>
      </c>
      <c r="N102" s="4">
        <v>2.5449999999999999</v>
      </c>
      <c r="O102" s="4" t="s">
        <v>140</v>
      </c>
      <c r="P102" s="35">
        <v>3.1581932046783905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3.1581932057283906</v>
      </c>
      <c r="AH102" s="38" t="str">
        <f t="shared" si="45"/>
        <v xml:space="preserve"> </v>
      </c>
      <c r="AI102" s="1">
        <f t="shared" si="53"/>
        <v>54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-55.888723881295462</v>
      </c>
      <c r="AR102" s="21">
        <v>-97.934920679485387</v>
      </c>
      <c r="AS102">
        <v>-2.2982125013878085</v>
      </c>
      <c r="AT102">
        <v>55.888723881295462</v>
      </c>
      <c r="AU102">
        <v>97.934920679485387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4</v>
      </c>
      <c r="D103" s="4">
        <v>4</v>
      </c>
      <c r="E103" s="4">
        <v>8</v>
      </c>
      <c r="F103" s="4">
        <v>16</v>
      </c>
      <c r="G103" s="4">
        <v>825</v>
      </c>
      <c r="H103" s="4">
        <v>820.4</v>
      </c>
      <c r="I103" s="34">
        <v>7272.4762256115919</v>
      </c>
      <c r="J103" s="35">
        <v>15.277467411545624</v>
      </c>
      <c r="K103" s="35">
        <v>14.676207513416815</v>
      </c>
      <c r="L103" s="35">
        <v>12.081602195204198</v>
      </c>
      <c r="M103" s="35">
        <v>11.601648429854993</v>
      </c>
      <c r="N103" s="4">
        <v>0.53700000000000003</v>
      </c>
      <c r="O103" s="4">
        <v>11.79245283018869</v>
      </c>
      <c r="P103" s="35">
        <v>5.0341296928327646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5.0341296938927647</v>
      </c>
      <c r="AH103" s="38" t="str">
        <f t="shared" si="45"/>
        <v xml:space="preserve"> </v>
      </c>
      <c r="AI103" s="1">
        <f t="shared" si="53"/>
        <v>33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-16.366144962626826</v>
      </c>
      <c r="AR103" s="21">
        <v>-58.785953540017985</v>
      </c>
      <c r="AS103">
        <v>0.56070209653826808</v>
      </c>
      <c r="AT103">
        <v>16.366144962626826</v>
      </c>
      <c r="AU103">
        <v>58.785953540017985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3</v>
      </c>
      <c r="E104" s="4">
        <v>7</v>
      </c>
      <c r="F104" s="4">
        <v>27</v>
      </c>
      <c r="G104" s="4">
        <v>195</v>
      </c>
      <c r="H104" s="4">
        <v>142.56</v>
      </c>
      <c r="I104" s="34">
        <v>50063.177698251508</v>
      </c>
      <c r="J104" s="35">
        <v>17.729307746420826</v>
      </c>
      <c r="K104" s="35">
        <v>14.855427899238435</v>
      </c>
      <c r="L104" s="35">
        <v>5.351574181842909</v>
      </c>
      <c r="M104" s="35">
        <v>5.2233142372706647</v>
      </c>
      <c r="N104" s="4">
        <v>9.2999999999999999E-2</v>
      </c>
      <c r="O104" s="4" t="s">
        <v>140</v>
      </c>
      <c r="P104" s="35">
        <v>8.6728395185794369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0.36784511891511784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>
        <f t="shared" si="50"/>
        <v>4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8.6728395196494361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-35.041439770828163</v>
      </c>
      <c r="AR104" s="21">
        <v>29.665387448249302</v>
      </c>
      <c r="AS104">
        <v>36.784511784511785</v>
      </c>
      <c r="AT104">
        <v>35.041439770828163</v>
      </c>
      <c r="AU104">
        <v>-29.665387448249302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8</v>
      </c>
      <c r="D105" s="4">
        <v>3</v>
      </c>
      <c r="E105" s="4">
        <v>5</v>
      </c>
      <c r="F105" s="4">
        <v>16</v>
      </c>
      <c r="G105" s="4">
        <v>725</v>
      </c>
      <c r="H105" s="4">
        <v>505</v>
      </c>
      <c r="I105" s="34">
        <v>4474.3058774781757</v>
      </c>
      <c r="J105" s="35">
        <v>11.4772725220431</v>
      </c>
      <c r="K105" s="35">
        <v>9.5283017164131394</v>
      </c>
      <c r="L105" s="35">
        <v>6.8838562052009378</v>
      </c>
      <c r="M105" s="35">
        <v>6.3141550811422453</v>
      </c>
      <c r="N105" s="4">
        <v>0.57200000000000006</v>
      </c>
      <c r="O105" s="4">
        <v>-12.017167381974247</v>
      </c>
      <c r="P105" s="35">
        <v>5.4836253836603452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0.43564356543643556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5.4836253847403453</v>
      </c>
      <c r="AH105" s="38" t="str">
        <f t="shared" si="45"/>
        <v xml:space="preserve"> </v>
      </c>
      <c r="AI105" s="1">
        <f t="shared" si="53"/>
        <v>26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12.579361349753881</v>
      </c>
      <c r="AR105" s="21">
        <v>9.5269274791143452</v>
      </c>
      <c r="AS105">
        <v>43.56435643564356</v>
      </c>
      <c r="AT105">
        <v>-12.579361349753881</v>
      </c>
      <c r="AU105">
        <v>-9.5269274791143452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11</v>
      </c>
      <c r="D106" s="4">
        <v>3</v>
      </c>
      <c r="E106" s="4">
        <v>14</v>
      </c>
      <c r="F106" s="4">
        <v>28</v>
      </c>
      <c r="G106" s="4">
        <v>1000</v>
      </c>
      <c r="H106" s="4">
        <v>934</v>
      </c>
      <c r="I106" s="34">
        <v>15321.792036395009</v>
      </c>
      <c r="J106" s="35">
        <v>9.34</v>
      </c>
      <c r="K106" s="35">
        <v>9.1389432485322892</v>
      </c>
      <c r="L106" s="35">
        <v>7.3030803545711152</v>
      </c>
      <c r="M106" s="35">
        <v>7.2096930200072595</v>
      </c>
      <c r="N106" s="4">
        <v>1</v>
      </c>
      <c r="O106" s="4" t="s">
        <v>140</v>
      </c>
      <c r="P106" s="35">
        <v>6.4239828693790155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6.4239828704690156</v>
      </c>
      <c r="AH106" s="38" t="str">
        <f t="shared" si="45"/>
        <v xml:space="preserve"> </v>
      </c>
      <c r="AI106" s="1">
        <f t="shared" si="53"/>
        <v>15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28.858640985902994</v>
      </c>
      <c r="AR106" s="21">
        <v>4.0171527630447956</v>
      </c>
      <c r="AS106">
        <v>7.0663811563169254</v>
      </c>
      <c r="AT106">
        <v>-28.858640985902994</v>
      </c>
      <c r="AU106">
        <v>-4.0171527630447956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6</v>
      </c>
      <c r="D107" s="3">
        <v>0</v>
      </c>
      <c r="E107" s="3">
        <v>17</v>
      </c>
      <c r="F107" s="3">
        <v>23</v>
      </c>
      <c r="G107" s="4">
        <v>4900</v>
      </c>
      <c r="H107" s="4">
        <v>4842</v>
      </c>
      <c r="I107" s="5">
        <v>11121.550613347179</v>
      </c>
      <c r="J107" s="4">
        <v>23.39130434782609</v>
      </c>
      <c r="K107" s="4">
        <v>20.447635135135137</v>
      </c>
      <c r="L107" s="4">
        <v>14.456742973553123</v>
      </c>
      <c r="M107" s="4">
        <v>14.255000531772268</v>
      </c>
      <c r="N107" s="4">
        <v>2.0699999999999998</v>
      </c>
      <c r="O107" s="4" t="s">
        <v>140</v>
      </c>
      <c r="P107" s="4">
        <v>1.9764560099132589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-78.168006468597866</v>
      </c>
      <c r="AR107">
        <v>-90.001928639050831</v>
      </c>
      <c r="AS107">
        <v>1.197852127220167</v>
      </c>
      <c r="AT107">
        <v>78.168006468597866</v>
      </c>
      <c r="AU107">
        <v>90.001928639050831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43574.341396412034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15.941578129025302</v>
      </c>
      <c r="K6" s="32">
        <v>14.577421371156895</v>
      </c>
      <c r="L6" s="32">
        <v>12.396551450389353</v>
      </c>
      <c r="M6" s="32">
        <v>11.684424308648143</v>
      </c>
      <c r="N6" s="32"/>
      <c r="O6" s="32"/>
      <c r="P6" s="32">
        <v>3.4818498477728026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15</v>
      </c>
      <c r="D7" s="4">
        <v>3</v>
      </c>
      <c r="E7" s="4">
        <v>15</v>
      </c>
      <c r="F7" s="4">
        <v>33</v>
      </c>
      <c r="G7" s="4">
        <v>23</v>
      </c>
      <c r="H7" s="4">
        <v>21.16</v>
      </c>
      <c r="I7" s="34">
        <v>45204.472029771547</v>
      </c>
      <c r="J7" s="35">
        <v>18.353297005103638</v>
      </c>
      <c r="K7" s="35">
        <v>15.432528051663756</v>
      </c>
      <c r="L7" s="35">
        <v>13.208201133025481</v>
      </c>
      <c r="M7" s="35">
        <v>11.498150405877922</v>
      </c>
      <c r="N7" s="4">
        <v>1.1360000000000001</v>
      </c>
      <c r="O7" s="4">
        <v>-38.421052631578945</v>
      </c>
      <c r="P7" s="35">
        <v>3.9857366461384278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3.9857366462384278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-15.128482616706851</v>
      </c>
      <c r="AR7" s="21">
        <v>-6.5473828417873081</v>
      </c>
      <c r="AS7">
        <v>8.6956521739130377</v>
      </c>
      <c r="AT7">
        <v>15.128482616706851</v>
      </c>
      <c r="AU7">
        <v>6.5473828417873081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9</v>
      </c>
      <c r="D8" s="4">
        <v>3</v>
      </c>
      <c r="E8" s="4">
        <v>10</v>
      </c>
      <c r="F8" s="4">
        <v>22</v>
      </c>
      <c r="G8" s="4">
        <v>58</v>
      </c>
      <c r="H8" s="4">
        <v>60.06</v>
      </c>
      <c r="I8" s="34">
        <v>9857.6711796360778</v>
      </c>
      <c r="J8" s="35">
        <v>12.467365826950612</v>
      </c>
      <c r="K8" s="35">
        <v>11.589189057277665</v>
      </c>
      <c r="L8" s="35">
        <v>8.6134662473958681</v>
      </c>
      <c r="M8" s="35">
        <v>8.0232431692195743</v>
      </c>
      <c r="N8" s="4">
        <v>4.2229999999999999</v>
      </c>
      <c r="O8" s="4">
        <v>1.2820512820512833</v>
      </c>
      <c r="P8" s="35">
        <v>4.3381075528025868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-0.30517238750900078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4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4.3381075529125868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5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21.793402597632973</v>
      </c>
      <c r="AR8" s="21">
        <v>30.517238750900077</v>
      </c>
      <c r="AS8">
        <v>-3.4299034299034359</v>
      </c>
      <c r="AT8">
        <v>-21.793402597632973</v>
      </c>
      <c r="AU8">
        <v>-30.517238750900077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14</v>
      </c>
      <c r="F9" s="4">
        <v>23</v>
      </c>
      <c r="G9" s="4">
        <v>48</v>
      </c>
      <c r="H9" s="4">
        <v>48.02</v>
      </c>
      <c r="I9" s="34">
        <v>10589.545787926774</v>
      </c>
      <c r="J9" s="35">
        <v>12.703703703703704</v>
      </c>
      <c r="K9" s="35">
        <v>11.296165608092213</v>
      </c>
      <c r="L9" s="35" t="s">
        <v>1019</v>
      </c>
      <c r="M9" s="35" t="s">
        <v>1019</v>
      </c>
      <c r="N9" s="4">
        <v>3.7800000000000002</v>
      </c>
      <c r="O9" s="4">
        <v>-11.818181818181827</v>
      </c>
      <c r="P9" s="35">
        <v>3.3132028321532689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3.3132028322732689</v>
      </c>
      <c r="AH9" s="38" t="str">
        <f t="shared" si="16"/>
        <v xml:space="preserve"> </v>
      </c>
      <c r="AI9" s="1">
        <f t="shared" si="17"/>
        <v>11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20.31087762526035</v>
      </c>
      <c r="AR9" s="21" t="e">
        <v>#VALUE!</v>
      </c>
      <c r="AS9">
        <v>-4.1649312786340431E-2</v>
      </c>
      <c r="AT9">
        <v>-20.31087762526035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11</v>
      </c>
      <c r="D10" s="4">
        <v>4</v>
      </c>
      <c r="E10" s="4">
        <v>16</v>
      </c>
      <c r="F10" s="4">
        <v>31</v>
      </c>
      <c r="G10" s="4">
        <v>79</v>
      </c>
      <c r="H10" s="4">
        <v>76.040000000000006</v>
      </c>
      <c r="I10" s="34">
        <v>43021.154132734955</v>
      </c>
      <c r="J10" s="35">
        <v>20.567122453108105</v>
      </c>
      <c r="K10" s="35">
        <v>20.453526808997658</v>
      </c>
      <c r="L10" s="35">
        <v>13.088140651512907</v>
      </c>
      <c r="M10" s="35">
        <v>11.824687271707703</v>
      </c>
      <c r="N10" s="4">
        <v>3.2410000000000001</v>
      </c>
      <c r="O10" s="4" t="s">
        <v>140</v>
      </c>
      <c r="P10" s="35">
        <v>2.7738587762813727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2.7738587764113727</v>
      </c>
      <c r="AH10" s="38" t="str">
        <f t="shared" si="16"/>
        <v xml:space="preserve"> </v>
      </c>
      <c r="AI10" s="1">
        <f t="shared" si="17"/>
        <v>13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-29.015598622955263</v>
      </c>
      <c r="AR10" s="21">
        <v>-5.5788838040262689</v>
      </c>
      <c r="AS10">
        <v>3.8926880589163604</v>
      </c>
      <c r="AT10">
        <v>29.015598622955263</v>
      </c>
      <c r="AU10">
        <v>5.5788838040262689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16</v>
      </c>
      <c r="D11" s="4">
        <v>2</v>
      </c>
      <c r="E11" s="4">
        <v>9</v>
      </c>
      <c r="F11" s="4">
        <v>27</v>
      </c>
      <c r="G11" s="4">
        <v>15.25</v>
      </c>
      <c r="H11" s="4">
        <v>13.68</v>
      </c>
      <c r="I11" s="34">
        <v>34452.893284226622</v>
      </c>
      <c r="J11" s="35">
        <v>10.293453724604966</v>
      </c>
      <c r="K11" s="35">
        <v>8.8372093023255811</v>
      </c>
      <c r="L11" s="35" t="s">
        <v>1019</v>
      </c>
      <c r="M11" s="35" t="s">
        <v>1019</v>
      </c>
      <c r="N11" s="4">
        <v>1.329</v>
      </c>
      <c r="O11" s="4">
        <v>-8.0266459945604183</v>
      </c>
      <c r="P11" s="35">
        <v>2.0614035087719302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>
        <f t="shared" si="9"/>
        <v>-0.35430145991234263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>
        <f t="shared" si="12"/>
        <v>1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6" si="22">IF(ISERROR((RANK(S11,S$7:S$184,0)))=TRUE," ",((RANK(S11,S$7:S$184,0))))</f>
        <v xml:space="preserve"> 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2.0614035089119302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18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35.430145991234262</v>
      </c>
      <c r="AR11" s="21" t="e">
        <v>#VALUE!</v>
      </c>
      <c r="AS11">
        <v>11.476608187134495</v>
      </c>
      <c r="AT11">
        <v>-35.430145991234262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3</v>
      </c>
      <c r="D12" s="4">
        <v>6</v>
      </c>
      <c r="E12" s="4">
        <v>8</v>
      </c>
      <c r="F12" s="4">
        <v>17</v>
      </c>
      <c r="G12" s="4">
        <v>410</v>
      </c>
      <c r="H12" s="4">
        <v>421.3</v>
      </c>
      <c r="I12" s="34">
        <v>15376.444645006895</v>
      </c>
      <c r="J12" s="35">
        <v>24.74596182085169</v>
      </c>
      <c r="K12" s="35">
        <v>23.532368876724572</v>
      </c>
      <c r="L12" s="35">
        <v>18.609803086135422</v>
      </c>
      <c r="M12" s="35">
        <v>17.840291569199113</v>
      </c>
      <c r="N12" s="4">
        <v>17.024999999999999</v>
      </c>
      <c r="O12" s="4">
        <v>-16.400000000000006</v>
      </c>
      <c r="P12" s="35">
        <v>2.6586755281272256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2.6586755282772256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-55.22905963617233</v>
      </c>
      <c r="AR12" s="21">
        <v>-50.120807069702607</v>
      </c>
      <c r="AS12">
        <v>-2.6821742226441958</v>
      </c>
      <c r="AT12">
        <v>55.22905963617233</v>
      </c>
      <c r="AU12">
        <v>50.120807069702607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8</v>
      </c>
      <c r="E13" s="4">
        <v>13</v>
      </c>
      <c r="F13" s="4">
        <v>26</v>
      </c>
      <c r="G13" s="4">
        <v>2350</v>
      </c>
      <c r="H13" s="4">
        <v>2565</v>
      </c>
      <c r="I13" s="34">
        <v>23336.435915926351</v>
      </c>
      <c r="J13" s="35">
        <v>28.525990346760381</v>
      </c>
      <c r="K13" s="35">
        <v>26.225384945708853</v>
      </c>
      <c r="L13" s="35">
        <v>20.098453402952661</v>
      </c>
      <c r="M13" s="35">
        <v>18.681458418081164</v>
      </c>
      <c r="N13" s="4">
        <v>89.918000000000006</v>
      </c>
      <c r="O13" s="4" t="s">
        <v>140</v>
      </c>
      <c r="P13" s="35">
        <v>2.4630799220272905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2.4630799221872905</v>
      </c>
      <c r="AH13" s="38" t="str">
        <f t="shared" si="16"/>
        <v xml:space="preserve"> </v>
      </c>
      <c r="AI13" s="1">
        <f t="shared" si="25"/>
        <v>17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-78.940818254513133</v>
      </c>
      <c r="AR13" s="21">
        <v>-62.129391253576458</v>
      </c>
      <c r="AS13">
        <v>-8.3820662768031244</v>
      </c>
      <c r="AT13">
        <v>78.940818254513133</v>
      </c>
      <c r="AU13">
        <v>62.129391253576458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12</v>
      </c>
      <c r="F14" s="4">
        <v>29</v>
      </c>
      <c r="G14" s="4">
        <v>53</v>
      </c>
      <c r="H14" s="4">
        <v>53.14</v>
      </c>
      <c r="I14" s="34">
        <v>31777.662324464982</v>
      </c>
      <c r="J14" s="35">
        <v>15.402898550724638</v>
      </c>
      <c r="K14" s="35">
        <v>13.664181023399331</v>
      </c>
      <c r="L14" s="35">
        <v>7.7899502421874294</v>
      </c>
      <c r="M14" s="35">
        <v>7.4163160581000662</v>
      </c>
      <c r="N14" s="4">
        <v>3.45</v>
      </c>
      <c r="O14" s="4" t="s">
        <v>140</v>
      </c>
      <c r="P14" s="35">
        <v>3.791870530673692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-0.37160344363812881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3.791870530843692</v>
      </c>
      <c r="AH14" s="38" t="str">
        <f t="shared" si="16"/>
        <v xml:space="preserve"> </v>
      </c>
      <c r="AI14" s="1">
        <f t="shared" si="25"/>
        <v>9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3.3790856459805174</v>
      </c>
      <c r="AR14" s="21">
        <v>37.160344363812882</v>
      </c>
      <c r="AS14">
        <v>-0.26345502446367686</v>
      </c>
      <c r="AT14">
        <v>-3.3790856459805174</v>
      </c>
      <c r="AU14">
        <v>-37.160344363812882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11</v>
      </c>
      <c r="D15" s="4">
        <v>2</v>
      </c>
      <c r="E15" s="4">
        <v>5</v>
      </c>
      <c r="F15" s="4">
        <v>18</v>
      </c>
      <c r="G15" s="4">
        <v>320</v>
      </c>
      <c r="H15" s="4">
        <v>297.39999999999998</v>
      </c>
      <c r="I15" s="34">
        <v>21821.861778573999</v>
      </c>
      <c r="J15" s="35">
        <v>23.19089207735496</v>
      </c>
      <c r="K15" s="35">
        <v>20.72329454393422</v>
      </c>
      <c r="L15" s="35">
        <v>16.003098352710175</v>
      </c>
      <c r="M15" s="35">
        <v>14.445769354500316</v>
      </c>
      <c r="N15" s="4">
        <v>12.824</v>
      </c>
      <c r="O15" s="4">
        <v>-4.7713414634146298</v>
      </c>
      <c r="P15" s="35">
        <v>1.0077336919973101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-45.474255369552253</v>
      </c>
      <c r="AR15" s="21">
        <v>-29.093146725152728</v>
      </c>
      <c r="AS15">
        <v>7.5991930060524737</v>
      </c>
      <c r="AT15">
        <v>45.474255369552253</v>
      </c>
      <c r="AU15">
        <v>29.093146725152728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18</v>
      </c>
      <c r="D16" s="4">
        <v>2</v>
      </c>
      <c r="E16" s="4">
        <v>12</v>
      </c>
      <c r="F16" s="4">
        <v>32</v>
      </c>
      <c r="G16" s="4">
        <v>100</v>
      </c>
      <c r="H16" s="4">
        <v>95.85</v>
      </c>
      <c r="I16" s="34">
        <v>289278.31208830862</v>
      </c>
      <c r="J16" s="35">
        <v>22.177232762609901</v>
      </c>
      <c r="K16" s="35">
        <v>20.277131372963822</v>
      </c>
      <c r="L16" s="35">
        <v>16.094878738316623</v>
      </c>
      <c r="M16" s="35">
        <v>15.055884364386641</v>
      </c>
      <c r="N16" s="4">
        <v>4.3220000000000001</v>
      </c>
      <c r="O16" s="4" t="s">
        <v>140</v>
      </c>
      <c r="P16" s="35">
        <v>2.7407407407407414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2.7407407409307414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-39.115667113478295</v>
      </c>
      <c r="AR16" s="21">
        <v>-29.833517028730693</v>
      </c>
      <c r="AS16">
        <v>4.3296817944705301</v>
      </c>
      <c r="AT16">
        <v>39.115667113478295</v>
      </c>
      <c r="AU16">
        <v>29.833517028730693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14</v>
      </c>
      <c r="D17" s="4">
        <v>3</v>
      </c>
      <c r="E17" s="4">
        <v>13</v>
      </c>
      <c r="F17" s="4">
        <v>30</v>
      </c>
      <c r="G17" s="4">
        <v>84</v>
      </c>
      <c r="H17" s="4">
        <v>77.03</v>
      </c>
      <c r="I17" s="34">
        <v>193590.14273953205</v>
      </c>
      <c r="J17" s="35">
        <v>15.158599095409713</v>
      </c>
      <c r="K17" s="35">
        <v>13.972589409189325</v>
      </c>
      <c r="L17" s="35">
        <v>13.929303251493033</v>
      </c>
      <c r="M17" s="35">
        <v>13.136411424566322</v>
      </c>
      <c r="N17" s="4">
        <v>5.0069999999999997</v>
      </c>
      <c r="O17" s="4">
        <v>-9.609375</v>
      </c>
      <c r="P17" s="35">
        <v>3.8169092697461493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3.8169092699461493</v>
      </c>
      <c r="AH17" s="38" t="str">
        <f t="shared" si="16"/>
        <v xml:space="preserve"> </v>
      </c>
      <c r="AI17" s="1">
        <f t="shared" si="25"/>
        <v>8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4.9115528417478131</v>
      </c>
      <c r="AR17" s="21">
        <v>-12.364340254123984</v>
      </c>
      <c r="AS17">
        <v>9.0484226924574926</v>
      </c>
      <c r="AT17">
        <v>-4.9115528417478131</v>
      </c>
      <c r="AU17">
        <v>12.364340254123984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3</v>
      </c>
      <c r="E18" s="4">
        <v>12</v>
      </c>
      <c r="F18" s="4">
        <v>29</v>
      </c>
      <c r="G18" s="4">
        <v>288</v>
      </c>
      <c r="H18" s="4">
        <v>263.39999999999998</v>
      </c>
      <c r="I18" s="34">
        <v>223642.74518706065</v>
      </c>
      <c r="J18" s="35">
        <v>13.967546929685012</v>
      </c>
      <c r="K18" s="35">
        <v>13.536848596978103</v>
      </c>
      <c r="L18" s="35">
        <v>10.0792658016444</v>
      </c>
      <c r="M18" s="35">
        <v>9.8032451737853776</v>
      </c>
      <c r="N18" s="4">
        <v>18.858000000000001</v>
      </c>
      <c r="O18" s="4" t="s">
        <v>140</v>
      </c>
      <c r="P18" s="35">
        <v>3.3906605922551263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3.3906605924651263</v>
      </c>
      <c r="AH18" s="38" t="str">
        <f t="shared" si="16"/>
        <v xml:space="preserve"> </v>
      </c>
      <c r="AI18" s="1">
        <f t="shared" si="25"/>
        <v>10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12.382909542350218</v>
      </c>
      <c r="AR18" s="21">
        <v>18.692986174571725</v>
      </c>
      <c r="AS18">
        <v>9.3394077448747161</v>
      </c>
      <c r="AT18">
        <v>-12.382909542350218</v>
      </c>
      <c r="AU18">
        <v>-18.692986174571725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4</v>
      </c>
      <c r="D19" s="4">
        <v>11</v>
      </c>
      <c r="E19" s="4">
        <v>9</v>
      </c>
      <c r="F19" s="4">
        <v>24</v>
      </c>
      <c r="G19" s="4">
        <v>452.5</v>
      </c>
      <c r="H19" s="4">
        <v>471.2</v>
      </c>
      <c r="I19" s="34">
        <v>24050.720548570662</v>
      </c>
      <c r="J19" s="35">
        <v>16.345786935858744</v>
      </c>
      <c r="K19" s="35">
        <v>16.547267874701504</v>
      </c>
      <c r="L19" s="35">
        <v>7.53972548167207</v>
      </c>
      <c r="M19" s="35">
        <v>7.5593340173244084</v>
      </c>
      <c r="N19" s="4">
        <v>28.827000000000002</v>
      </c>
      <c r="O19" s="4">
        <v>-8.695608718002612</v>
      </c>
      <c r="P19" s="35">
        <v>4.6689303904923598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-0.39178847344393819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2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4.6689303907123598</v>
      </c>
      <c r="AH19" s="38" t="str">
        <f t="shared" si="16"/>
        <v xml:space="preserve"> </v>
      </c>
      <c r="AI19" s="1">
        <f t="shared" si="25"/>
        <v>4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-2.5355633147604584</v>
      </c>
      <c r="AR19" s="21">
        <v>39.178847344393816</v>
      </c>
      <c r="AS19">
        <v>-3.9685908319185059</v>
      </c>
      <c r="AT19">
        <v>2.5355633147604584</v>
      </c>
      <c r="AU19">
        <v>-39.178847344393816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4</v>
      </c>
      <c r="D20" s="4">
        <v>4</v>
      </c>
      <c r="E20" s="4">
        <v>15</v>
      </c>
      <c r="F20" s="4">
        <v>23</v>
      </c>
      <c r="G20" s="4">
        <v>2400</v>
      </c>
      <c r="H20" s="4">
        <v>2658</v>
      </c>
      <c r="I20" s="34">
        <v>19992.570966352752</v>
      </c>
      <c r="J20" s="35">
        <v>26.588774295517521</v>
      </c>
      <c r="K20" s="35">
        <v>24.534101293163125</v>
      </c>
      <c r="L20" s="35">
        <v>14.738195488616784</v>
      </c>
      <c r="M20" s="35">
        <v>13.707007809115417</v>
      </c>
      <c r="N20" s="4">
        <v>99.966999999999999</v>
      </c>
      <c r="O20" s="4" t="s">
        <v>140</v>
      </c>
      <c r="P20" s="35">
        <v>3.1021820917983449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3.1021820920283449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-66.788846626837753</v>
      </c>
      <c r="AR20" s="21">
        <v>-18.889479445946101</v>
      </c>
      <c r="AS20">
        <v>-9.7065462753950342</v>
      </c>
      <c r="AT20">
        <v>66.788846626837753</v>
      </c>
      <c r="AU20">
        <v>18.889479445946101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11</v>
      </c>
      <c r="D21" s="4">
        <v>1</v>
      </c>
      <c r="E21" s="4">
        <v>2</v>
      </c>
      <c r="F21" s="4">
        <v>14</v>
      </c>
      <c r="G21" s="4">
        <v>159</v>
      </c>
      <c r="H21" s="4">
        <v>151.65</v>
      </c>
      <c r="I21" s="34">
        <v>21185.450358271992</v>
      </c>
      <c r="J21" s="35">
        <v>26.912156166814555</v>
      </c>
      <c r="K21" s="35">
        <v>22.787377911344855</v>
      </c>
      <c r="L21" s="35">
        <v>16.937592121754701</v>
      </c>
      <c r="M21" s="35">
        <v>14.447350109993359</v>
      </c>
      <c r="N21" s="4">
        <v>5.6349999999999998</v>
      </c>
      <c r="O21" s="4" t="s">
        <v>140</v>
      </c>
      <c r="P21" s="35">
        <v>1.6122650840751729</v>
      </c>
      <c r="Q21" s="36">
        <f t="shared" si="4"/>
        <v>78.571428571668562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-68.817390279666199</v>
      </c>
      <c r="AR21" s="21">
        <v>-36.631483276122914</v>
      </c>
      <c r="AS21">
        <v>4.8466864490603223</v>
      </c>
      <c r="AT21">
        <v>68.817390279666199</v>
      </c>
      <c r="AU21">
        <v>36.631483276122914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4</v>
      </c>
      <c r="D22" s="4">
        <v>0</v>
      </c>
      <c r="E22" s="4">
        <v>9</v>
      </c>
      <c r="F22" s="4">
        <v>13</v>
      </c>
      <c r="G22" s="4">
        <v>440</v>
      </c>
      <c r="H22" s="4">
        <v>475.4</v>
      </c>
      <c r="I22" s="34">
        <v>16030.806077186566</v>
      </c>
      <c r="J22" s="35">
        <v>13.802514298986733</v>
      </c>
      <c r="K22" s="35">
        <v>12.703757148201591</v>
      </c>
      <c r="L22" s="35" t="s">
        <v>1019</v>
      </c>
      <c r="M22" s="35" t="s">
        <v>1019</v>
      </c>
      <c r="N22" s="4">
        <v>34.442999999999998</v>
      </c>
      <c r="O22" s="4">
        <v>8.7145697597939158</v>
      </c>
      <c r="P22" s="35">
        <v>3.8984013462347504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3.8984013464847505</v>
      </c>
      <c r="AH22" s="38" t="str">
        <f t="shared" si="16"/>
        <v xml:space="preserve"> </v>
      </c>
      <c r="AI22" s="1">
        <f t="shared" si="25"/>
        <v>7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13.418143503270308</v>
      </c>
      <c r="AR22" s="21" t="e">
        <v>#VALUE!</v>
      </c>
      <c r="AS22">
        <v>-7.4463609591922548</v>
      </c>
      <c r="AT22">
        <v>-13.418143503270308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11</v>
      </c>
      <c r="D23" s="4">
        <v>5</v>
      </c>
      <c r="E23" s="4">
        <v>10</v>
      </c>
      <c r="F23" s="4">
        <v>26</v>
      </c>
      <c r="G23" s="4">
        <v>101.5</v>
      </c>
      <c r="H23" s="4">
        <v>102.85</v>
      </c>
      <c r="I23" s="34">
        <v>34315.708971891545</v>
      </c>
      <c r="J23" s="35">
        <v>11.522460100759137</v>
      </c>
      <c r="K23" s="35">
        <v>10.366206688438687</v>
      </c>
      <c r="L23" s="35" t="s">
        <v>1019</v>
      </c>
      <c r="M23" s="35" t="s">
        <v>1019</v>
      </c>
      <c r="N23" s="4">
        <v>8.7949999999999999</v>
      </c>
      <c r="O23" s="4">
        <v>118.3118946719663</v>
      </c>
      <c r="P23" s="35">
        <v>5.7538956925888698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5.7538956928488698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931</v>
      </c>
      <c r="AP23" t="s">
        <v>1026</v>
      </c>
      <c r="AQ23" s="22">
        <v>27.720706146527284</v>
      </c>
      <c r="AR23" s="21" t="e">
        <v>#VALUE!</v>
      </c>
      <c r="AS23">
        <v>-1.3125911521633338</v>
      </c>
      <c r="AT23">
        <v>-27.720706146527284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15</v>
      </c>
      <c r="D24" s="4">
        <v>2</v>
      </c>
      <c r="E24" s="4">
        <v>12</v>
      </c>
      <c r="F24" s="4">
        <v>29</v>
      </c>
      <c r="G24" s="4">
        <v>14.399999618530273</v>
      </c>
      <c r="H24" s="4">
        <v>13.44</v>
      </c>
      <c r="I24" s="34">
        <v>51102.978564186989</v>
      </c>
      <c r="J24" s="35">
        <v>10.452000324747946</v>
      </c>
      <c r="K24" s="35">
        <v>9.2541470380542616</v>
      </c>
      <c r="L24" s="35">
        <v>7.0033230741971497</v>
      </c>
      <c r="M24" s="35">
        <v>6.6773747778822274</v>
      </c>
      <c r="N24" s="4">
        <v>1.2670000000000001</v>
      </c>
      <c r="O24" s="4">
        <v>-39.569489341685205</v>
      </c>
      <c r="P24" s="35">
        <v>5.6257475965789387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>
        <f t="shared" si="9"/>
        <v>-0.34435598281717916</v>
      </c>
      <c r="W24" s="37" t="str">
        <f t="shared" si="10"/>
        <v/>
      </c>
      <c r="X24" s="37">
        <f t="shared" si="11"/>
        <v>-0.43505876596211057</v>
      </c>
      <c r="Y24" s="1" t="str">
        <f t="shared" si="20"/>
        <v xml:space="preserve"> </v>
      </c>
      <c r="Z24" s="1">
        <f t="shared" si="12"/>
        <v>2</v>
      </c>
      <c r="AA24" s="1" t="str">
        <f t="shared" si="21"/>
        <v xml:space="preserve"> </v>
      </c>
      <c r="AB24" s="1">
        <f t="shared" si="13"/>
        <v>1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5.6257475968489388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34.435598281717915</v>
      </c>
      <c r="AR24" s="21">
        <v>43.50587659621106</v>
      </c>
      <c r="AS24">
        <v>7.1428543045407356</v>
      </c>
      <c r="AT24">
        <v>-34.435598281717915</v>
      </c>
      <c r="AU24">
        <v>-43.50587659621106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9</v>
      </c>
      <c r="D25" s="4">
        <v>5</v>
      </c>
      <c r="E25" s="4">
        <v>14</v>
      </c>
      <c r="F25" s="4">
        <v>28</v>
      </c>
      <c r="G25" s="4">
        <v>315</v>
      </c>
      <c r="H25" s="4">
        <v>318.8</v>
      </c>
      <c r="I25" s="34">
        <v>17308.107483302829</v>
      </c>
      <c r="J25" s="35">
        <v>17.962587333784089</v>
      </c>
      <c r="K25" s="35">
        <v>16.204950947999794</v>
      </c>
      <c r="L25" s="35">
        <v>9.4223484240687672</v>
      </c>
      <c r="M25" s="35">
        <v>8.6086012722846146</v>
      </c>
      <c r="N25" s="4">
        <v>17.748000000000001</v>
      </c>
      <c r="O25" s="4">
        <v>25.057471264367837</v>
      </c>
      <c r="P25" s="35">
        <v>2.6634253450439145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 t="str">
        <f t="shared" si="11"/>
        <v/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2.6634253453239145</v>
      </c>
      <c r="AH25" s="38" t="str">
        <f t="shared" si="16"/>
        <v xml:space="preserve"> </v>
      </c>
      <c r="AI25" s="1">
        <f t="shared" si="25"/>
        <v>15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-12.677598092243292</v>
      </c>
      <c r="AR25" s="21">
        <v>23.992180714316092</v>
      </c>
      <c r="AS25">
        <v>-1.1919698870765383</v>
      </c>
      <c r="AT25">
        <v>12.677598092243292</v>
      </c>
      <c r="AU25">
        <v>-23.992180714316092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10</v>
      </c>
      <c r="D26" s="4">
        <v>0</v>
      </c>
      <c r="E26" s="4">
        <v>17</v>
      </c>
      <c r="F26" s="4">
        <v>27</v>
      </c>
      <c r="G26" s="4">
        <v>340</v>
      </c>
      <c r="H26" s="4">
        <v>328.2</v>
      </c>
      <c r="I26" s="34">
        <v>48943.17072982301</v>
      </c>
      <c r="J26" s="35">
        <v>11.820799934115584</v>
      </c>
      <c r="K26" s="35">
        <v>10.895240180506049</v>
      </c>
      <c r="L26" s="35" t="s">
        <v>1019</v>
      </c>
      <c r="M26" s="35" t="s">
        <v>1019</v>
      </c>
      <c r="N26" s="4">
        <v>27.356999999999999</v>
      </c>
      <c r="O26" s="4" t="s">
        <v>140</v>
      </c>
      <c r="P26" s="35">
        <v>6.2740114177602742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6.2740114180502742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25.849248810611137</v>
      </c>
      <c r="AR26" s="21" t="e">
        <v>#VALUE!</v>
      </c>
      <c r="AS26">
        <v>3.5953686776355909</v>
      </c>
      <c r="AT26">
        <v>-25.849248810611137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18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ABMD UW Equity</v>
      </c>
      <c r="I5" s="15" t="str">
        <f>(VLOOKUP(A5,'X1'!$AC:$AO,13,FALSE))</f>
        <v>DGKLB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ABMD UW Equity</v>
      </c>
      <c r="C6" s="15">
        <f t="shared" ref="C6:C40" si="0">COUNTIF($B$5:$B$40,"&lt;="&amp;B6)</f>
        <v>1</v>
      </c>
      <c r="D6" s="15" t="str">
        <f t="shared" ref="D6:D40" si="1">B6</f>
        <v>ABMD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AIZ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CNC UN Equity</v>
      </c>
      <c r="C7" s="15">
        <f t="shared" si="0"/>
        <v>8</v>
      </c>
      <c r="D7" s="15" t="str">
        <f t="shared" si="1"/>
        <v>CNC UN Equity</v>
      </c>
      <c r="E7" s="15">
        <f t="shared" ref="E7:E40" si="4">E6+1</f>
        <v>3</v>
      </c>
      <c r="F7" s="15" t="str">
        <f t="shared" si="2"/>
        <v>ALB UN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JEF UN Equity</v>
      </c>
      <c r="C8" s="15">
        <f>COUNTIF($B$5:$B$40,"&lt;="&amp;B8)</f>
        <v>14</v>
      </c>
      <c r="D8" s="15" t="str">
        <f t="shared" si="1"/>
        <v>JEF UN Equity</v>
      </c>
      <c r="E8" s="15">
        <f t="shared" si="4"/>
        <v>4</v>
      </c>
      <c r="F8" s="15" t="str">
        <f t="shared" si="2"/>
        <v>ALXN UW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CI UN Equity</v>
      </c>
      <c r="C9" s="15">
        <f t="shared" si="0"/>
        <v>7</v>
      </c>
      <c r="D9" s="15" t="str">
        <f t="shared" si="1"/>
        <v>CI UN Equity</v>
      </c>
      <c r="E9" s="15">
        <f t="shared" si="4"/>
        <v>5</v>
      </c>
      <c r="F9" s="15" t="str">
        <f t="shared" si="2"/>
        <v>ANTM UN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MPC UN Equity</v>
      </c>
      <c r="C10" s="15">
        <f t="shared" si="0"/>
        <v>16</v>
      </c>
      <c r="D10" s="15" t="str">
        <f t="shared" si="1"/>
        <v>MPC UN Equity</v>
      </c>
      <c r="E10" s="15">
        <f t="shared" si="4"/>
        <v>6</v>
      </c>
      <c r="F10" s="15" t="str">
        <f t="shared" si="2"/>
        <v>BMY UN Equity</v>
      </c>
      <c r="I10" s="15" t="e">
        <f>(VLOOKUP(A5,'X6'!$AC:$AO,13,FALSE))</f>
        <v>#N/A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ANTM UN Equity</v>
      </c>
      <c r="C11" s="15">
        <f t="shared" si="0"/>
        <v>5</v>
      </c>
      <c r="D11" s="15" t="str">
        <f t="shared" si="1"/>
        <v>ANTM UN Equity</v>
      </c>
      <c r="E11" s="15">
        <f t="shared" si="4"/>
        <v>7</v>
      </c>
      <c r="F11" s="15" t="str">
        <f t="shared" si="2"/>
        <v>CI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HUM UN Equity</v>
      </c>
      <c r="C12" s="15">
        <f t="shared" si="0"/>
        <v>13</v>
      </c>
      <c r="D12" s="15" t="str">
        <f t="shared" si="1"/>
        <v>HUM UN Equity</v>
      </c>
      <c r="E12" s="15">
        <f t="shared" si="4"/>
        <v>8</v>
      </c>
      <c r="F12" s="15" t="str">
        <f t="shared" si="2"/>
        <v>CNC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AIZ UN Equity</v>
      </c>
      <c r="C13" s="15">
        <f t="shared" si="0"/>
        <v>2</v>
      </c>
      <c r="D13" s="15" t="str">
        <f t="shared" si="1"/>
        <v>AIZ UN Equity</v>
      </c>
      <c r="E13" s="15">
        <f t="shared" si="4"/>
        <v>9</v>
      </c>
      <c r="F13" s="15" t="str">
        <f t="shared" si="2"/>
        <v>CVS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CVS UN Equity</v>
      </c>
      <c r="C14" s="15">
        <f t="shared" si="0"/>
        <v>9</v>
      </c>
      <c r="D14" s="15" t="str">
        <f t="shared" si="1"/>
        <v>CVS UN Equity</v>
      </c>
      <c r="E14" s="15">
        <f t="shared" si="4"/>
        <v>10</v>
      </c>
      <c r="F14" s="15" t="str">
        <f t="shared" si="2"/>
        <v>DXC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ZZZZZZZ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MOS UN Equity</v>
      </c>
      <c r="C15" s="15">
        <f t="shared" si="0"/>
        <v>15</v>
      </c>
      <c r="D15" s="15" t="str">
        <f t="shared" si="1"/>
        <v>MOS UN Equity</v>
      </c>
      <c r="E15" s="15">
        <f t="shared" si="4"/>
        <v>11</v>
      </c>
      <c r="F15" s="15" t="str">
        <f t="shared" si="2"/>
        <v>GILD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HCA UN Equity</v>
      </c>
      <c r="C16" s="15">
        <f t="shared" si="0"/>
        <v>12</v>
      </c>
      <c r="D16" s="15" t="str">
        <f t="shared" si="1"/>
        <v>HCA UN Equity</v>
      </c>
      <c r="E16" s="15">
        <f t="shared" si="4"/>
        <v>12</v>
      </c>
      <c r="F16" s="15" t="str">
        <f t="shared" si="2"/>
        <v>HCA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ALB UN Equity</v>
      </c>
      <c r="C17" s="15">
        <f t="shared" si="0"/>
        <v>3</v>
      </c>
      <c r="D17" s="15" t="str">
        <f t="shared" si="1"/>
        <v>ALB UN Equity</v>
      </c>
      <c r="E17" s="15">
        <f t="shared" si="4"/>
        <v>13</v>
      </c>
      <c r="F17" s="15" t="str">
        <f t="shared" si="2"/>
        <v>HUM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BMY UN Equity</v>
      </c>
      <c r="C18" s="15">
        <f t="shared" si="0"/>
        <v>6</v>
      </c>
      <c r="D18" s="15" t="str">
        <f t="shared" si="1"/>
        <v>BMY UN Equity</v>
      </c>
      <c r="E18" s="15">
        <f t="shared" si="4"/>
        <v>14</v>
      </c>
      <c r="F18" s="15" t="str">
        <f t="shared" si="2"/>
        <v>JEF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ALXN UW Equity</v>
      </c>
      <c r="C19" s="15">
        <f t="shared" si="0"/>
        <v>4</v>
      </c>
      <c r="D19" s="15" t="str">
        <f t="shared" si="1"/>
        <v>ALXN UW Equity</v>
      </c>
      <c r="E19" s="15">
        <f t="shared" si="4"/>
        <v>15</v>
      </c>
      <c r="F19" s="15" t="str">
        <f t="shared" si="2"/>
        <v>MOS UN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DXC UN Equity</v>
      </c>
      <c r="C20" s="15">
        <f t="shared" si="0"/>
        <v>10</v>
      </c>
      <c r="D20" s="15" t="str">
        <f t="shared" si="1"/>
        <v>DXC UN Equity</v>
      </c>
      <c r="E20" s="15">
        <f t="shared" si="4"/>
        <v>16</v>
      </c>
      <c r="F20" s="15" t="str">
        <f t="shared" si="2"/>
        <v>MPC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MYL UW Equity</v>
      </c>
      <c r="C21" s="15">
        <f t="shared" si="0"/>
        <v>17</v>
      </c>
      <c r="D21" s="15" t="str">
        <f t="shared" si="1"/>
        <v>MYL UW Equity</v>
      </c>
      <c r="E21" s="15">
        <f t="shared" si="4"/>
        <v>17</v>
      </c>
      <c r="F21" s="15" t="str">
        <f t="shared" si="2"/>
        <v>MYL UW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GILD UW Equity</v>
      </c>
      <c r="C22" s="15">
        <f t="shared" si="0"/>
        <v>11</v>
      </c>
      <c r="D22" s="15" t="str">
        <f t="shared" si="1"/>
        <v>GILD UW Equity</v>
      </c>
      <c r="E22" s="15">
        <f t="shared" si="4"/>
        <v>18</v>
      </c>
      <c r="F22" s="15" t="str">
        <f t="shared" si="2"/>
        <v>NKTR UW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16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JEF UN Equity</v>
      </c>
      <c r="C46" s="15">
        <f t="shared" ref="C46:C80" si="6">COUNTIF($B$45:$B$80,"&lt;="&amp;B46)</f>
        <v>12</v>
      </c>
      <c r="D46" s="15" t="str">
        <f>B46</f>
        <v>JEF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ABMD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AIZ UN Equity</v>
      </c>
      <c r="C47" s="15">
        <f t="shared" si="6"/>
        <v>3</v>
      </c>
      <c r="D47" s="15" t="str">
        <f t="shared" ref="D47:D80" si="8">B47</f>
        <v>AIZ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AIZ UN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ABMD UW Equity</v>
      </c>
      <c r="C48" s="15">
        <f t="shared" si="6"/>
        <v>2</v>
      </c>
      <c r="D48" s="15" t="str">
        <f t="shared" si="8"/>
        <v>ABMD UW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AMZN UW Equity</v>
      </c>
      <c r="C49" s="15">
        <f t="shared" si="6"/>
        <v>5</v>
      </c>
      <c r="D49" s="15" t="str">
        <f t="shared" si="8"/>
        <v>AMZN UW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DHR UN Equity</v>
      </c>
      <c r="C50" s="15">
        <f t="shared" si="6"/>
        <v>8</v>
      </c>
      <c r="D50" s="15" t="str">
        <f t="shared" si="8"/>
        <v>DHR UN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LKQ UW Equity</v>
      </c>
      <c r="C51" s="15">
        <f t="shared" si="6"/>
        <v>14</v>
      </c>
      <c r="D51" s="15" t="str">
        <f t="shared" si="8"/>
        <v>LKQ UW Equity</v>
      </c>
      <c r="E51" s="15">
        <f t="shared" si="9"/>
        <v>7</v>
      </c>
      <c r="F51" s="15" t="str">
        <f t="shared" si="10"/>
        <v>CXO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AME UN Equity</v>
      </c>
      <c r="C52" s="15">
        <f t="shared" si="6"/>
        <v>4</v>
      </c>
      <c r="D52" s="15" t="str">
        <f t="shared" si="8"/>
        <v>AME UN Equity</v>
      </c>
      <c r="E52" s="15">
        <f t="shared" si="9"/>
        <v>8</v>
      </c>
      <c r="F52" s="15" t="str">
        <f t="shared" si="10"/>
        <v>DHR UN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CRM UN Equity</v>
      </c>
      <c r="C53" s="15">
        <f t="shared" si="6"/>
        <v>6</v>
      </c>
      <c r="D53" s="15" t="str">
        <f t="shared" si="8"/>
        <v>CRM UN Equity</v>
      </c>
      <c r="E53" s="15">
        <f t="shared" si="9"/>
        <v>9</v>
      </c>
      <c r="F53" s="15" t="str">
        <f t="shared" si="10"/>
        <v>EQIX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HRS UN Equity</v>
      </c>
      <c r="C54" s="15">
        <f t="shared" si="6"/>
        <v>11</v>
      </c>
      <c r="D54" s="15" t="str">
        <f t="shared" si="8"/>
        <v>HRS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GOOGL UW Equity</v>
      </c>
      <c r="C55" s="15">
        <f t="shared" si="6"/>
        <v>10</v>
      </c>
      <c r="D55" s="15" t="str">
        <f t="shared" si="8"/>
        <v>GOOGL UW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 UN Equity</v>
      </c>
      <c r="C56" s="15">
        <f t="shared" si="6"/>
        <v>1</v>
      </c>
      <c r="D56" s="15" t="str">
        <f t="shared" si="8"/>
        <v>A UN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15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KEYS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NCLH UN Equity</v>
      </c>
      <c r="C58" s="15">
        <f t="shared" si="6"/>
        <v>18</v>
      </c>
      <c r="D58" s="15" t="str">
        <f t="shared" si="8"/>
        <v>NCLH UN Equity</v>
      </c>
      <c r="E58" s="15">
        <f t="shared" si="9"/>
        <v>14</v>
      </c>
      <c r="F58" s="15" t="str">
        <f t="shared" si="10"/>
        <v>LKQ UW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KEYS UN Equity</v>
      </c>
      <c r="C59" s="15">
        <f t="shared" si="6"/>
        <v>13</v>
      </c>
      <c r="D59" s="15" t="str">
        <f>B59</f>
        <v>KEYS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MSFT UW Equity</v>
      </c>
      <c r="C60" s="15">
        <f t="shared" si="6"/>
        <v>17</v>
      </c>
      <c r="D60" s="15" t="str">
        <f t="shared" si="8"/>
        <v>MSFT UW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CXO UN Equity</v>
      </c>
      <c r="C61" s="15">
        <f t="shared" si="6"/>
        <v>7</v>
      </c>
      <c r="D61" s="15" t="str">
        <f t="shared" si="8"/>
        <v>CXO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EQIX UW Equity</v>
      </c>
      <c r="C62" s="15">
        <f t="shared" si="6"/>
        <v>9</v>
      </c>
      <c r="D62" s="15" t="str">
        <f t="shared" si="8"/>
        <v>EQIX UW Equity</v>
      </c>
      <c r="E62" s="15">
        <f t="shared" si="9"/>
        <v>18</v>
      </c>
      <c r="F62" s="15" t="str">
        <f t="shared" si="10"/>
        <v>NCLH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BHF UW Equity</v>
      </c>
      <c r="C84" s="15">
        <f>COUNTIF($B$84:$B$119,"&lt;="&amp;B84)</f>
        <v>4</v>
      </c>
      <c r="D84" s="15" t="str">
        <f t="shared" ref="D84:D119" si="12">B84</f>
        <v>BHF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PCG UN Equity</v>
      </c>
      <c r="C85" s="15">
        <f t="shared" ref="C85:C119" si="13">COUNTIF($B$84:$B$119,"&lt;="&amp;B85)</f>
        <v>17</v>
      </c>
      <c r="D85" s="15" t="str">
        <f t="shared" si="12"/>
        <v>PCG UN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ADS UN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MYL UW Equity</v>
      </c>
      <c r="C86" s="15">
        <f t="shared" si="13"/>
        <v>16</v>
      </c>
      <c r="D86" s="15" t="str">
        <f t="shared" si="12"/>
        <v>MYL UW Equity</v>
      </c>
      <c r="E86" s="15">
        <f t="shared" ref="E86:E119" si="16">E85+1</f>
        <v>3</v>
      </c>
      <c r="F86" s="15" t="str">
        <f t="shared" si="14"/>
        <v>AMG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AAL UW Equity</v>
      </c>
      <c r="C87" s="15">
        <f t="shared" si="13"/>
        <v>1</v>
      </c>
      <c r="D87" s="15" t="str">
        <f t="shared" si="12"/>
        <v>AAL UW Equity</v>
      </c>
      <c r="E87" s="15">
        <f t="shared" si="16"/>
        <v>4</v>
      </c>
      <c r="F87" s="15" t="str">
        <f t="shared" si="14"/>
        <v>BHF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11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BIIB UW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M UN Equity</v>
      </c>
      <c r="C89" s="15">
        <f t="shared" si="13"/>
        <v>13</v>
      </c>
      <c r="D89" s="15" t="str">
        <f t="shared" si="12"/>
        <v>M UN Equity</v>
      </c>
      <c r="E89" s="15">
        <f t="shared" si="16"/>
        <v>6</v>
      </c>
      <c r="F89" s="15" t="str">
        <f t="shared" si="14"/>
        <v>COF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MU UW Equity</v>
      </c>
      <c r="C90" s="15">
        <f t="shared" si="13"/>
        <v>15</v>
      </c>
      <c r="D90" s="15" t="str">
        <f t="shared" si="12"/>
        <v>MU UW Equity</v>
      </c>
      <c r="E90" s="15">
        <f t="shared" si="16"/>
        <v>7</v>
      </c>
      <c r="F90" s="15" t="str">
        <f t="shared" si="14"/>
        <v>CVS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LNC UN Equity</v>
      </c>
      <c r="C91" s="15">
        <f t="shared" si="13"/>
        <v>12</v>
      </c>
      <c r="D91" s="15" t="str">
        <f t="shared" si="12"/>
        <v>LNC UN Equity</v>
      </c>
      <c r="E91" s="15">
        <f t="shared" si="16"/>
        <v>8</v>
      </c>
      <c r="F91" s="15" t="str">
        <f t="shared" si="14"/>
        <v>DISCK UW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ADS UN Equity</v>
      </c>
      <c r="C92" s="15">
        <f t="shared" si="13"/>
        <v>2</v>
      </c>
      <c r="D92" s="15" t="str">
        <f t="shared" si="12"/>
        <v>ADS UN Equity</v>
      </c>
      <c r="E92" s="15">
        <f t="shared" si="16"/>
        <v>9</v>
      </c>
      <c r="F92" s="15" t="str">
        <f t="shared" si="14"/>
        <v>DXC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CVS UN Equity</v>
      </c>
      <c r="C93" s="15">
        <f t="shared" si="13"/>
        <v>7</v>
      </c>
      <c r="D93" s="15" t="str">
        <f t="shared" si="12"/>
        <v>CVS UN Equity</v>
      </c>
      <c r="E93" s="15">
        <f t="shared" si="16"/>
        <v>10</v>
      </c>
      <c r="F93" s="15" t="str">
        <f t="shared" si="14"/>
        <v>F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DXC UN Equity</v>
      </c>
      <c r="C94" s="15">
        <f t="shared" si="13"/>
        <v>9</v>
      </c>
      <c r="D94" s="15" t="str">
        <f t="shared" si="12"/>
        <v>DXC UN Equity</v>
      </c>
      <c r="E94" s="15">
        <f t="shared" si="16"/>
        <v>11</v>
      </c>
      <c r="F94" s="15" t="str">
        <f t="shared" si="14"/>
        <v>GM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DISCK UW Equity</v>
      </c>
      <c r="C95" s="15">
        <f t="shared" si="13"/>
        <v>8</v>
      </c>
      <c r="D95" s="15" t="str">
        <f t="shared" si="12"/>
        <v>DISCK UW Equity</v>
      </c>
      <c r="E95" s="15">
        <f t="shared" si="16"/>
        <v>12</v>
      </c>
      <c r="F95" s="15" t="str">
        <f t="shared" si="14"/>
        <v>LNC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BIIB UW Equity</v>
      </c>
      <c r="C96" s="15">
        <f t="shared" si="13"/>
        <v>5</v>
      </c>
      <c r="D96" s="15" t="str">
        <f t="shared" si="12"/>
        <v>BIIB UW Equity</v>
      </c>
      <c r="E96" s="15">
        <f t="shared" si="16"/>
        <v>13</v>
      </c>
      <c r="F96" s="15" t="str">
        <f t="shared" si="14"/>
        <v>M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F UN Equity</v>
      </c>
      <c r="C97" s="15">
        <f t="shared" si="13"/>
        <v>10</v>
      </c>
      <c r="D97" s="15" t="str">
        <f t="shared" si="12"/>
        <v>F UN Equity</v>
      </c>
      <c r="E97" s="15">
        <f t="shared" si="16"/>
        <v>14</v>
      </c>
      <c r="F97" s="15" t="str">
        <f t="shared" si="14"/>
        <v>MET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COF UN Equity</v>
      </c>
      <c r="C98" s="15">
        <f t="shared" si="13"/>
        <v>6</v>
      </c>
      <c r="D98" s="15" t="str">
        <f t="shared" si="12"/>
        <v>COF UN Equity</v>
      </c>
      <c r="E98" s="15">
        <f t="shared" si="16"/>
        <v>15</v>
      </c>
      <c r="F98" s="15" t="str">
        <f t="shared" si="14"/>
        <v>MU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AMG UN Equity</v>
      </c>
      <c r="C99" s="15">
        <f t="shared" si="13"/>
        <v>3</v>
      </c>
      <c r="D99" s="15" t="str">
        <f t="shared" si="12"/>
        <v>AMG UN Equity</v>
      </c>
      <c r="E99" s="15">
        <f t="shared" si="16"/>
        <v>16</v>
      </c>
      <c r="F99" s="15" t="str">
        <f t="shared" si="14"/>
        <v>MYL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PRU UN Equity</v>
      </c>
      <c r="C100" s="15">
        <f t="shared" si="13"/>
        <v>18</v>
      </c>
      <c r="D100" s="15" t="str">
        <f t="shared" si="12"/>
        <v>PRU UN Equity</v>
      </c>
      <c r="E100" s="15">
        <f t="shared" si="16"/>
        <v>17</v>
      </c>
      <c r="F100" s="15" t="str">
        <f t="shared" si="14"/>
        <v>PCG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MET UN Equity</v>
      </c>
      <c r="C101" s="15">
        <f t="shared" si="13"/>
        <v>14</v>
      </c>
      <c r="D101" s="15" t="str">
        <f t="shared" si="12"/>
        <v>MET UN Equity</v>
      </c>
      <c r="E101" s="15">
        <f t="shared" si="16"/>
        <v>18</v>
      </c>
      <c r="F101" s="15" t="str">
        <f t="shared" si="14"/>
        <v>PRU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8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ALK UN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GM UN Equity</v>
      </c>
      <c r="C123" s="15">
        <f t="shared" ref="C123:C157" si="19">COUNTIF($B$122:$B$157,"&lt;="&amp;B123)</f>
        <v>9</v>
      </c>
      <c r="D123" s="15" t="str">
        <f t="shared" si="18"/>
        <v>GM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APA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MU UW Equity</v>
      </c>
      <c r="C124" s="15">
        <f t="shared" si="19"/>
        <v>17</v>
      </c>
      <c r="D124" s="15" t="str">
        <f t="shared" si="18"/>
        <v>MU UW Equity</v>
      </c>
      <c r="E124" s="15">
        <f t="shared" ref="E124:E157" si="22">E123+1</f>
        <v>3</v>
      </c>
      <c r="F124" s="15" t="str">
        <f t="shared" si="20"/>
        <v>BIIB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M UN Equity</v>
      </c>
      <c r="C125" s="15">
        <f t="shared" si="19"/>
        <v>15</v>
      </c>
      <c r="D125" s="15" t="str">
        <f t="shared" si="18"/>
        <v>M UN Equity</v>
      </c>
      <c r="E125" s="15">
        <f t="shared" si="22"/>
        <v>4</v>
      </c>
      <c r="F125" s="15" t="str">
        <f t="shared" si="20"/>
        <v>COP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DXC UN Equity</v>
      </c>
      <c r="C126" s="15">
        <f t="shared" si="19"/>
        <v>7</v>
      </c>
      <c r="D126" s="15" t="str">
        <f t="shared" si="18"/>
        <v>DXC UN Equity</v>
      </c>
      <c r="E126" s="15">
        <f t="shared" si="22"/>
        <v>5</v>
      </c>
      <c r="F126" s="15" t="str">
        <f t="shared" si="20"/>
        <v>CTL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PCG UN Equity</v>
      </c>
      <c r="C127" s="15">
        <f t="shared" si="19"/>
        <v>18</v>
      </c>
      <c r="D127" s="15" t="str">
        <f t="shared" si="18"/>
        <v>PCG UN Equity</v>
      </c>
      <c r="E127" s="15">
        <f t="shared" si="22"/>
        <v>6</v>
      </c>
      <c r="F127" s="15" t="str">
        <f t="shared" si="20"/>
        <v>DVN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APA UN Equity</v>
      </c>
      <c r="C128" s="15">
        <f t="shared" si="19"/>
        <v>2</v>
      </c>
      <c r="D128" s="15" t="str">
        <f t="shared" si="18"/>
        <v>APA UN Equity</v>
      </c>
      <c r="E128" s="15">
        <f t="shared" si="22"/>
        <v>7</v>
      </c>
      <c r="F128" s="15" t="str">
        <f t="shared" si="20"/>
        <v>DXC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GPS UN Equity</v>
      </c>
      <c r="C129" s="15">
        <f t="shared" si="19"/>
        <v>10</v>
      </c>
      <c r="D129" s="15" t="str">
        <f t="shared" si="18"/>
        <v>GPS UN Equity</v>
      </c>
      <c r="E129" s="15">
        <f t="shared" si="22"/>
        <v>8</v>
      </c>
      <c r="F129" s="15" t="str">
        <f t="shared" si="20"/>
        <v>F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MRO UN Equity</v>
      </c>
      <c r="C130" s="15">
        <f t="shared" si="19"/>
        <v>16</v>
      </c>
      <c r="D130" s="15" t="str">
        <f t="shared" si="18"/>
        <v>MRO UN Equity</v>
      </c>
      <c r="E130" s="15">
        <f t="shared" si="22"/>
        <v>9</v>
      </c>
      <c r="F130" s="15" t="str">
        <f t="shared" si="20"/>
        <v>GM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JWN UN Equity</v>
      </c>
      <c r="C131" s="15">
        <f t="shared" si="19"/>
        <v>12</v>
      </c>
      <c r="D131" s="15" t="str">
        <f t="shared" si="18"/>
        <v>JWN UN Equity</v>
      </c>
      <c r="E131" s="15">
        <f t="shared" si="22"/>
        <v>10</v>
      </c>
      <c r="F131" s="15" t="str">
        <f t="shared" si="20"/>
        <v>GPS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CTL UN Equity</v>
      </c>
      <c r="C132" s="15">
        <f t="shared" si="19"/>
        <v>5</v>
      </c>
      <c r="D132" s="15" t="str">
        <f t="shared" si="18"/>
        <v>CTL UN Equity</v>
      </c>
      <c r="E132" s="15">
        <f t="shared" si="22"/>
        <v>11</v>
      </c>
      <c r="F132" s="15" t="str">
        <f t="shared" si="20"/>
        <v>GT UW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GT UW Equity</v>
      </c>
      <c r="C133" s="15">
        <f t="shared" si="19"/>
        <v>11</v>
      </c>
      <c r="D133" s="15" t="str">
        <f t="shared" si="18"/>
        <v>GT UW Equity</v>
      </c>
      <c r="E133" s="15">
        <f t="shared" si="22"/>
        <v>12</v>
      </c>
      <c r="F133" s="15" t="str">
        <f t="shared" si="20"/>
        <v>JWN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COP UN Equity</v>
      </c>
      <c r="C134" s="15">
        <f t="shared" si="19"/>
        <v>4</v>
      </c>
      <c r="D134" s="15" t="str">
        <f t="shared" si="18"/>
        <v>COP UN Equity</v>
      </c>
      <c r="E134" s="15">
        <f t="shared" si="22"/>
        <v>13</v>
      </c>
      <c r="F134" s="15" t="str">
        <f t="shared" si="20"/>
        <v>KSS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ALK UN Equity</v>
      </c>
      <c r="C135" s="15">
        <f t="shared" si="19"/>
        <v>1</v>
      </c>
      <c r="D135" s="15" t="str">
        <f t="shared" si="18"/>
        <v>ALK UN Equity</v>
      </c>
      <c r="E135" s="15">
        <f t="shared" si="22"/>
        <v>14</v>
      </c>
      <c r="F135" s="15" t="str">
        <f t="shared" si="20"/>
        <v>LB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DVN UN Equity</v>
      </c>
      <c r="C136" s="15">
        <f t="shared" si="19"/>
        <v>6</v>
      </c>
      <c r="D136" s="15" t="str">
        <f t="shared" si="18"/>
        <v>DVN UN Equity</v>
      </c>
      <c r="E136" s="15">
        <f t="shared" si="22"/>
        <v>15</v>
      </c>
      <c r="F136" s="15" t="str">
        <f t="shared" si="20"/>
        <v>M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KSS UN Equity</v>
      </c>
      <c r="C137" s="15">
        <f t="shared" si="19"/>
        <v>13</v>
      </c>
      <c r="D137" s="15" t="str">
        <f t="shared" si="18"/>
        <v>KSS UN Equity</v>
      </c>
      <c r="E137" s="15">
        <f t="shared" si="22"/>
        <v>16</v>
      </c>
      <c r="F137" s="15" t="str">
        <f t="shared" si="20"/>
        <v>MRO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BIIB UW Equity</v>
      </c>
      <c r="C138" s="15">
        <f t="shared" si="19"/>
        <v>3</v>
      </c>
      <c r="D138" s="15" t="str">
        <f t="shared" si="18"/>
        <v>BIIB UW Equity</v>
      </c>
      <c r="E138" s="15">
        <f t="shared" si="22"/>
        <v>17</v>
      </c>
      <c r="F138" s="15" t="str">
        <f t="shared" si="20"/>
        <v>MU UW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LB UN Equity</v>
      </c>
      <c r="C139" s="15">
        <f t="shared" si="19"/>
        <v>14</v>
      </c>
      <c r="D139" s="15" t="str">
        <f t="shared" si="18"/>
        <v>LB UN Equity</v>
      </c>
      <c r="E139" s="15">
        <f t="shared" si="22"/>
        <v>18</v>
      </c>
      <c r="F139" s="15" t="str">
        <f t="shared" si="20"/>
        <v>PCG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LB UN Equity</v>
      </c>
      <c r="C160" s="15">
        <f>COUNTIF($B$160:$B$195,"&lt;="&amp;B160)</f>
        <v>9</v>
      </c>
      <c r="D160" s="15" t="str">
        <f>B160</f>
        <v>LB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ABBV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CTL UN Equity</v>
      </c>
      <c r="C161" s="15">
        <f t="shared" ref="C161:C195" si="24">COUNTIF($B$160:$B$195,"&lt;="&amp;B161)</f>
        <v>2</v>
      </c>
      <c r="D161" s="15" t="str">
        <f t="shared" ref="D161:D195" si="25">B161</f>
        <v>CTL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MAC UN Equity</v>
      </c>
      <c r="C162" s="15">
        <f t="shared" si="24"/>
        <v>11</v>
      </c>
      <c r="D162" s="15" t="str">
        <f t="shared" si="25"/>
        <v>MAC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IRM UN Equity</v>
      </c>
      <c r="C163" s="15">
        <f t="shared" si="24"/>
        <v>5</v>
      </c>
      <c r="D163" s="15" t="str">
        <f t="shared" si="25"/>
        <v>IRM UN Equity</v>
      </c>
      <c r="E163" s="15">
        <f t="shared" si="28"/>
        <v>4</v>
      </c>
      <c r="F163" s="15" t="str">
        <f t="shared" si="26"/>
        <v>HCP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KIM UN Equity</v>
      </c>
      <c r="C164" s="15">
        <f t="shared" si="24"/>
        <v>7</v>
      </c>
      <c r="D164" s="15" t="str">
        <f t="shared" si="25"/>
        <v>KIM UN Equity</v>
      </c>
      <c r="E164" s="15">
        <f t="shared" si="28"/>
        <v>5</v>
      </c>
      <c r="F164" s="15" t="str">
        <f t="shared" si="26"/>
        <v>IRM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F UN Equity</v>
      </c>
      <c r="C165" s="15">
        <f t="shared" si="24"/>
        <v>3</v>
      </c>
      <c r="D165" s="15" t="str">
        <f t="shared" si="25"/>
        <v>F UN Equity</v>
      </c>
      <c r="E165" s="15">
        <f t="shared" si="28"/>
        <v>6</v>
      </c>
      <c r="F165" s="15" t="str">
        <f t="shared" si="26"/>
        <v>IVZ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NWL UN Equity</v>
      </c>
      <c r="C166" s="15">
        <f t="shared" si="24"/>
        <v>14</v>
      </c>
      <c r="D166" s="15" t="str">
        <f t="shared" si="25"/>
        <v>NWL UN Equity</v>
      </c>
      <c r="E166" s="15">
        <f t="shared" si="28"/>
        <v>7</v>
      </c>
      <c r="F166" s="15" t="str">
        <f t="shared" si="26"/>
        <v>KIM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M UN Equity</v>
      </c>
      <c r="C167" s="15">
        <f t="shared" si="24"/>
        <v>10</v>
      </c>
      <c r="D167" s="15" t="str">
        <f t="shared" si="25"/>
        <v>M UN Equity</v>
      </c>
      <c r="E167" s="15">
        <f t="shared" si="28"/>
        <v>8</v>
      </c>
      <c r="F167" s="15" t="str">
        <f t="shared" si="26"/>
        <v>KMI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MO UN Equity</v>
      </c>
      <c r="C168" s="15">
        <f t="shared" si="24"/>
        <v>12</v>
      </c>
      <c r="D168" s="15" t="str">
        <f t="shared" si="25"/>
        <v>MO UN Equity</v>
      </c>
      <c r="E168" s="15">
        <f t="shared" si="28"/>
        <v>9</v>
      </c>
      <c r="F168" s="15" t="str">
        <f t="shared" si="26"/>
        <v>LB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IVZ UN Equity</v>
      </c>
      <c r="C169" s="15">
        <f t="shared" si="24"/>
        <v>6</v>
      </c>
      <c r="D169" s="15" t="str">
        <f t="shared" si="25"/>
        <v>IVZ UN Equity</v>
      </c>
      <c r="E169" s="15">
        <f t="shared" si="28"/>
        <v>10</v>
      </c>
      <c r="F169" s="15" t="str">
        <f t="shared" si="26"/>
        <v>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PM UN Equity</v>
      </c>
      <c r="C170" s="15">
        <f t="shared" si="24"/>
        <v>17</v>
      </c>
      <c r="D170" s="15" t="str">
        <f t="shared" si="25"/>
        <v>PM UN Equity</v>
      </c>
      <c r="E170" s="15">
        <f t="shared" si="28"/>
        <v>11</v>
      </c>
      <c r="F170" s="15" t="str">
        <f t="shared" si="26"/>
        <v>MAC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ABBV UN Equity</v>
      </c>
      <c r="C171" s="15">
        <f t="shared" si="24"/>
        <v>1</v>
      </c>
      <c r="D171" s="15" t="str">
        <f t="shared" si="25"/>
        <v>ABBV UN Equity</v>
      </c>
      <c r="E171" s="15">
        <f t="shared" si="28"/>
        <v>12</v>
      </c>
      <c r="F171" s="15" t="str">
        <f t="shared" si="26"/>
        <v>MO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PPL UN Equity</v>
      </c>
      <c r="C172" s="15">
        <f t="shared" si="24"/>
        <v>18</v>
      </c>
      <c r="D172" s="15" t="str">
        <f t="shared" si="25"/>
        <v>PPL UN Equity</v>
      </c>
      <c r="E172" s="15">
        <f t="shared" si="28"/>
        <v>13</v>
      </c>
      <c r="F172" s="15" t="str">
        <f t="shared" si="26"/>
        <v>NLSN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OKE UN Equity</v>
      </c>
      <c r="C173" s="15">
        <f t="shared" si="24"/>
        <v>15</v>
      </c>
      <c r="D173" s="15" t="str">
        <f t="shared" si="25"/>
        <v>OKE UN Equity</v>
      </c>
      <c r="E173" s="15">
        <f t="shared" si="28"/>
        <v>14</v>
      </c>
      <c r="F173" s="15" t="str">
        <f t="shared" si="26"/>
        <v>NWL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KMI UN Equity</v>
      </c>
      <c r="C174" s="15">
        <f t="shared" si="24"/>
        <v>8</v>
      </c>
      <c r="D174" s="15" t="str">
        <f t="shared" si="25"/>
        <v>KMI UN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OXY UN Equity</v>
      </c>
      <c r="C175" s="15">
        <f t="shared" si="24"/>
        <v>16</v>
      </c>
      <c r="D175" s="15" t="str">
        <f t="shared" si="25"/>
        <v>OXY UN Equity</v>
      </c>
      <c r="E175" s="15">
        <f t="shared" si="28"/>
        <v>16</v>
      </c>
      <c r="F175" s="15" t="str">
        <f t="shared" si="26"/>
        <v>OXY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NLSN UN Equity</v>
      </c>
      <c r="C176" s="15">
        <f t="shared" si="24"/>
        <v>13</v>
      </c>
      <c r="D176" s="15" t="str">
        <f t="shared" si="25"/>
        <v>NLSN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HCP UN Equity</v>
      </c>
      <c r="C177" s="15">
        <f t="shared" si="24"/>
        <v>4</v>
      </c>
      <c r="D177" s="15" t="str">
        <f t="shared" si="25"/>
        <v>HCP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CF UN Equity</v>
      </c>
      <c r="C199" s="15">
        <f>COUNTIF($B$199:$B$234,"&lt;="&amp;B199)</f>
        <v>5</v>
      </c>
      <c r="D199" s="15" t="str">
        <f>B199</f>
        <v>CF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EQR UN Equity</v>
      </c>
      <c r="C200" s="15">
        <f t="shared" ref="C200:C234" si="30">COUNTIF($B$199:$B$234,"&lt;="&amp;B200)</f>
        <v>8</v>
      </c>
      <c r="D200" s="15" t="str">
        <f t="shared" ref="D200:D234" si="31">B200</f>
        <v>EQR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AMD UW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NOV UN Equity</v>
      </c>
      <c r="C201" s="15">
        <f t="shared" si="30"/>
        <v>17</v>
      </c>
      <c r="D201" s="15" t="str">
        <f t="shared" si="31"/>
        <v>NOV UN Equity</v>
      </c>
      <c r="E201" s="15">
        <f t="shared" ref="E201:E234" si="34">E200+1</f>
        <v>3</v>
      </c>
      <c r="F201" s="15" t="str">
        <f t="shared" si="32"/>
        <v>APA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IPG UN Equity</v>
      </c>
      <c r="C202" s="15">
        <f t="shared" si="30"/>
        <v>11</v>
      </c>
      <c r="D202" s="15" t="str">
        <f t="shared" si="31"/>
        <v>IPG UN Equity</v>
      </c>
      <c r="E202" s="15">
        <f t="shared" si="34"/>
        <v>4</v>
      </c>
      <c r="F202" s="15" t="str">
        <f t="shared" si="32"/>
        <v>ARE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ZZZZZZZ</v>
      </c>
      <c r="C203" s="15">
        <f t="shared" si="30"/>
        <v>36</v>
      </c>
      <c r="D203" s="15" t="str">
        <f t="shared" si="31"/>
        <v>ZZZZZZZ</v>
      </c>
      <c r="E203" s="15">
        <f t="shared" si="34"/>
        <v>5</v>
      </c>
      <c r="F203" s="15" t="str">
        <f t="shared" si="32"/>
        <v>CF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ZZZZZZZ</v>
      </c>
      <c r="C204" s="15">
        <f t="shared" si="30"/>
        <v>36</v>
      </c>
      <c r="D204" s="15" t="str">
        <f t="shared" si="31"/>
        <v>ZZZZZZZ</v>
      </c>
      <c r="E204" s="15">
        <f t="shared" si="34"/>
        <v>6</v>
      </c>
      <c r="F204" s="15" t="str">
        <f t="shared" si="32"/>
        <v>DRE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>DWDP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EQR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FCX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GT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IPG UN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LB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MAC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MRO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MU UW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>NBL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NOV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NVDA UW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AMD UW Equity</v>
      </c>
      <c r="C217" s="15">
        <f t="shared" si="30"/>
        <v>2</v>
      </c>
      <c r="D217" s="15" t="str">
        <f t="shared" si="31"/>
        <v>AMD UW Equity</v>
      </c>
      <c r="E217" s="15">
        <f t="shared" si="34"/>
        <v>19</v>
      </c>
      <c r="F217" s="15" t="str">
        <f t="shared" si="32"/>
        <v>NWL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AIV UN Equity</v>
      </c>
      <c r="C218" s="15">
        <f t="shared" si="30"/>
        <v>1</v>
      </c>
      <c r="D218" s="15" t="str">
        <f t="shared" si="31"/>
        <v>AIV UN Equity</v>
      </c>
      <c r="E218" s="15">
        <f t="shared" si="34"/>
        <v>20</v>
      </c>
      <c r="F218" s="15" t="str">
        <f t="shared" si="32"/>
        <v>NWS UW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ARE UN Equity</v>
      </c>
      <c r="C219" s="15">
        <f t="shared" si="30"/>
        <v>4</v>
      </c>
      <c r="D219" s="15" t="str">
        <f t="shared" si="31"/>
        <v>ARE UN Equity</v>
      </c>
      <c r="E219" s="15">
        <f t="shared" si="34"/>
        <v>21</v>
      </c>
      <c r="F219" s="15" t="str">
        <f t="shared" si="32"/>
        <v>NWSA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DWDP UN Equity</v>
      </c>
      <c r="C220" s="15">
        <f t="shared" si="30"/>
        <v>7</v>
      </c>
      <c r="D220" s="15" t="str">
        <f t="shared" si="31"/>
        <v>DWDP UN Equity</v>
      </c>
      <c r="E220" s="15">
        <f t="shared" si="34"/>
        <v>22</v>
      </c>
      <c r="F220" s="15" t="str">
        <f t="shared" si="32"/>
        <v>PSX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MRO UN Equity</v>
      </c>
      <c r="C221" s="15">
        <f t="shared" si="30"/>
        <v>14</v>
      </c>
      <c r="D221" s="15" t="str">
        <f t="shared" si="31"/>
        <v>MRO UN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DRE UN Equity</v>
      </c>
      <c r="C222" s="15">
        <f t="shared" si="30"/>
        <v>6</v>
      </c>
      <c r="D222" s="15" t="str">
        <f t="shared" si="31"/>
        <v>DRE UN Equity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NVDA UW Equity</v>
      </c>
      <c r="C223" s="15">
        <f t="shared" si="30"/>
        <v>18</v>
      </c>
      <c r="D223" s="15" t="str">
        <f t="shared" si="31"/>
        <v>NVDA UW Equity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APA UN Equity</v>
      </c>
      <c r="C224" s="15">
        <f t="shared" si="30"/>
        <v>3</v>
      </c>
      <c r="D224" s="15" t="str">
        <f t="shared" si="31"/>
        <v>APA UN Equity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PSX UN Equity</v>
      </c>
      <c r="C225" s="15">
        <f t="shared" si="30"/>
        <v>22</v>
      </c>
      <c r="D225" s="15" t="str">
        <f t="shared" si="31"/>
        <v>PSX UN Equity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NWSA UW Equity</v>
      </c>
      <c r="C226" s="15">
        <f t="shared" si="30"/>
        <v>21</v>
      </c>
      <c r="D226" s="15" t="str">
        <f t="shared" si="31"/>
        <v>NWSA UW Equity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NWS UW Equity</v>
      </c>
      <c r="C227" s="15">
        <f t="shared" si="30"/>
        <v>20</v>
      </c>
      <c r="D227" s="15" t="str">
        <f t="shared" si="31"/>
        <v>NWS UW Equity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MU UW Equity</v>
      </c>
      <c r="C228" s="15">
        <f t="shared" si="30"/>
        <v>15</v>
      </c>
      <c r="D228" s="15" t="str">
        <f t="shared" si="31"/>
        <v>MU UW Equity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FCX UN Equity</v>
      </c>
      <c r="C229" s="15">
        <f t="shared" si="30"/>
        <v>9</v>
      </c>
      <c r="D229" s="15" t="str">
        <f t="shared" si="31"/>
        <v>FCX UN Equity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GT UW Equity</v>
      </c>
      <c r="C230" s="15">
        <f t="shared" si="30"/>
        <v>10</v>
      </c>
      <c r="D230" s="15" t="str">
        <f t="shared" si="31"/>
        <v>GT UW Equity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MAC UN Equity</v>
      </c>
      <c r="C231" s="15">
        <f t="shared" si="30"/>
        <v>13</v>
      </c>
      <c r="D231" s="15" t="str">
        <f t="shared" si="31"/>
        <v>MAC UN Equity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NWL UN Equity</v>
      </c>
      <c r="C232" s="15">
        <f t="shared" si="30"/>
        <v>19</v>
      </c>
      <c r="D232" s="15" t="str">
        <f t="shared" si="31"/>
        <v>NWL UN Equity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LB UN Equity</v>
      </c>
      <c r="C233" s="15">
        <f t="shared" si="30"/>
        <v>12</v>
      </c>
      <c r="D233" s="15" t="str">
        <f t="shared" si="31"/>
        <v>LB UN Equity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NBL UN Equity</v>
      </c>
      <c r="C234" s="15">
        <f t="shared" si="30"/>
        <v>16</v>
      </c>
      <c r="D234" s="15" t="str">
        <f t="shared" si="31"/>
        <v>NBL UN Equity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19.04.2019</Description0>
    <SirketAnalist xmlns="68a7fc7a-53da-488b-91fa-18c291982698" xsi:nil="true"/>
    <ReportSubCategory xmlns="68a7fc7a-53da-488b-91fa-18c291982698" xsi:nil="true"/>
    <ReportDate xmlns="380cdb1d-a242-4ca6-832c-91492035c7e4">2019-04-19T05:36:02+00:00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63BC5FAA-D974-4428-ACA5-75F0025099C6}"/>
</file>

<file path=customXml/itemProps2.xml><?xml version="1.0" encoding="utf-8"?>
<ds:datastoreItem xmlns:ds="http://schemas.openxmlformats.org/officeDocument/2006/customXml" ds:itemID="{5A6AFC1A-6C8B-4D67-8F36-99AE8AA4EF0E}"/>
</file>

<file path=customXml/itemProps3.xml><?xml version="1.0" encoding="utf-8"?>
<ds:datastoreItem xmlns:ds="http://schemas.openxmlformats.org/officeDocument/2006/customXml" ds:itemID="{A71B900E-26AD-4779-8A8F-58E9D38205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19.04.2019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2019-04-19T05:11:58Z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