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F2jwVtpbOte6ZwqMB38hHzRuYWShBVa/8zrSv1lgcwFHo+Au3ioGD3pJhLwPjK8pQ/2tgXBhtGZFo/FpZR6TrQ==" workbookSaltValue="gyceun9BtFPINObAFNdhy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Z14" i="16" l="1"/>
  <c r="Y16" i="16"/>
  <c r="AF7" i="16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 l="1"/>
  <c r="AB7" i="16" l="1"/>
  <c r="U16" i="3" l="1"/>
  <c r="Y16" i="3" s="1"/>
  <c r="V16" i="3"/>
  <c r="Z16" i="3" s="1"/>
  <c r="X222" i="12"/>
  <c r="AB222" i="12" s="1"/>
  <c r="O263" i="8"/>
  <c r="Q263" i="8"/>
  <c r="W222" i="12"/>
  <c r="AA222" i="12" s="1"/>
  <c r="C215" i="8"/>
  <c r="E186" i="8"/>
  <c r="W320" i="12"/>
  <c r="AA320" i="12" s="1"/>
  <c r="O361" i="8"/>
  <c r="Q361" i="8"/>
  <c r="X320" i="12"/>
  <c r="AB320" i="12" s="1"/>
  <c r="AK67" i="12"/>
  <c r="AM67" i="12" s="1"/>
  <c r="S108" i="8"/>
  <c r="AL67" i="12"/>
  <c r="AN67" i="12" s="1"/>
  <c r="AL11" i="16"/>
  <c r="AN11" i="16" s="1"/>
  <c r="AK11" i="16"/>
  <c r="AM11" i="16" s="1"/>
  <c r="P477" i="8"/>
  <c r="V336" i="12"/>
  <c r="U336" i="12"/>
  <c r="Y336" i="12" s="1"/>
  <c r="L377" i="8"/>
  <c r="N377" i="8"/>
  <c r="S266" i="8"/>
  <c r="AK225" i="12"/>
  <c r="AM225" i="12" s="1"/>
  <c r="AL225" i="12"/>
  <c r="AN225" i="12" s="1"/>
  <c r="R126" i="8"/>
  <c r="AG85" i="12"/>
  <c r="AI85" i="12" s="1"/>
  <c r="AH85" i="12"/>
  <c r="AJ85" i="12" s="1"/>
  <c r="C377" i="8"/>
  <c r="M147" i="8"/>
  <c r="D329" i="8"/>
  <c r="V273" i="12"/>
  <c r="Z273" i="12" s="1"/>
  <c r="N314" i="8"/>
  <c r="U273" i="12"/>
  <c r="Y273" i="12" s="1"/>
  <c r="L314" i="8"/>
  <c r="W44" i="12"/>
  <c r="AA44" i="12" s="1"/>
  <c r="Q85" i="8"/>
  <c r="X44" i="12"/>
  <c r="O85" i="8"/>
  <c r="I438" i="8"/>
  <c r="H171" i="8"/>
  <c r="X105" i="15"/>
  <c r="AB105" i="15" s="1"/>
  <c r="W105" i="15"/>
  <c r="AA105" i="15" s="1"/>
  <c r="H340" i="8"/>
  <c r="R355" i="12"/>
  <c r="J396" i="8"/>
  <c r="D214" i="8"/>
  <c r="S496" i="12"/>
  <c r="AC496" i="12" s="1"/>
  <c r="G537" i="8"/>
  <c r="T496" i="12"/>
  <c r="AD496" i="12" s="1"/>
  <c r="F537" i="8"/>
  <c r="R26" i="13"/>
  <c r="V114" i="12"/>
  <c r="Z114" i="12" s="1"/>
  <c r="U114" i="12"/>
  <c r="Y114" i="12" s="1"/>
  <c r="L155" i="8"/>
  <c r="N155" i="8"/>
  <c r="P306" i="8"/>
  <c r="E407" i="8"/>
  <c r="M269" i="8"/>
  <c r="I113" i="8"/>
  <c r="I448" i="8"/>
  <c r="D170" i="8"/>
  <c r="R498" i="12"/>
  <c r="J539" i="8"/>
  <c r="AK479" i="12"/>
  <c r="AM479" i="12" s="1"/>
  <c r="S520" i="8"/>
  <c r="AL479" i="12"/>
  <c r="AN479" i="12" s="1"/>
  <c r="R26" i="12"/>
  <c r="J67" i="8"/>
  <c r="E442" i="8"/>
  <c r="Q218" i="8"/>
  <c r="X177" i="12"/>
  <c r="AB177" i="12" s="1"/>
  <c r="O218" i="8"/>
  <c r="W177" i="12"/>
  <c r="AA177" i="12" s="1"/>
  <c r="H212" i="8"/>
  <c r="E125" i="8"/>
  <c r="G490" i="8"/>
  <c r="S449" i="12"/>
  <c r="T449" i="12"/>
  <c r="AD449" i="12" s="1"/>
  <c r="F490" i="8"/>
  <c r="L424" i="8"/>
  <c r="U383" i="12"/>
  <c r="Y383" i="12" s="1"/>
  <c r="V383" i="12"/>
  <c r="Z383" i="12" s="1"/>
  <c r="N424" i="8"/>
  <c r="X17" i="14"/>
  <c r="AB17" i="14" s="1"/>
  <c r="W17" i="14"/>
  <c r="AA17" i="14" s="1"/>
  <c r="R98" i="15"/>
  <c r="W413" i="12"/>
  <c r="AA413" i="12" s="1"/>
  <c r="X413" i="12"/>
  <c r="AB413" i="12" s="1"/>
  <c r="O454" i="8"/>
  <c r="Q454" i="8"/>
  <c r="D430" i="8"/>
  <c r="X37" i="15"/>
  <c r="AB37" i="15" s="1"/>
  <c r="W37" i="15"/>
  <c r="AA37" i="15" s="1"/>
  <c r="X24" i="3"/>
  <c r="AB24" i="3" s="1"/>
  <c r="W24" i="3"/>
  <c r="AA24" i="3" s="1"/>
  <c r="AK200" i="12"/>
  <c r="AM200" i="12" s="1"/>
  <c r="AL200" i="12"/>
  <c r="AN200" i="12" s="1"/>
  <c r="S241" i="8"/>
  <c r="H543" i="8"/>
  <c r="U18" i="13"/>
  <c r="Y18" i="13" s="1"/>
  <c r="V18" i="13"/>
  <c r="Z18" i="13" s="1"/>
  <c r="W104" i="12"/>
  <c r="AA104" i="12" s="1"/>
  <c r="Q145" i="8"/>
  <c r="X104" i="12"/>
  <c r="AB104" i="12" s="1"/>
  <c r="O145" i="8"/>
  <c r="H243" i="8"/>
  <c r="S405" i="12"/>
  <c r="AC405" i="12" s="1"/>
  <c r="F446" i="8"/>
  <c r="T405" i="12"/>
  <c r="AD405" i="12" s="1"/>
  <c r="G446" i="8"/>
  <c r="D305" i="8"/>
  <c r="I360" i="8"/>
  <c r="I465" i="8"/>
  <c r="E265" i="8"/>
  <c r="R58" i="12"/>
  <c r="J99" i="8"/>
  <c r="K327" i="8"/>
  <c r="P471" i="8"/>
  <c r="V101" i="12"/>
  <c r="N142" i="8"/>
  <c r="U101" i="12"/>
  <c r="Y101" i="12" s="1"/>
  <c r="L142" i="8"/>
  <c r="R194" i="12"/>
  <c r="J235" i="8"/>
  <c r="F258" i="8"/>
  <c r="S217" i="12"/>
  <c r="AC217" i="12" s="1"/>
  <c r="G258" i="8"/>
  <c r="T217" i="12"/>
  <c r="AG353" i="12"/>
  <c r="AH353" i="12"/>
  <c r="AJ353" i="12" s="1"/>
  <c r="R394" i="8"/>
  <c r="AG448" i="12"/>
  <c r="AI448" i="12" s="1"/>
  <c r="R489" i="8"/>
  <c r="AH448" i="12"/>
  <c r="AJ448" i="12" s="1"/>
  <c r="J352" i="8"/>
  <c r="R311" i="12"/>
  <c r="X71" i="12"/>
  <c r="AB71" i="12" s="1"/>
  <c r="W71" i="12"/>
  <c r="AA71" i="12" s="1"/>
  <c r="O112" i="8"/>
  <c r="Q112" i="8"/>
  <c r="W90" i="15"/>
  <c r="AA90" i="15" s="1"/>
  <c r="X90" i="15"/>
  <c r="AB90" i="15" s="1"/>
  <c r="R409" i="8"/>
  <c r="AH368" i="12"/>
  <c r="AJ368" i="12" s="1"/>
  <c r="AG368" i="12"/>
  <c r="H363" i="8"/>
  <c r="P363" i="8"/>
  <c r="C358" i="8"/>
  <c r="P114" i="8"/>
  <c r="AH25" i="13"/>
  <c r="AJ25" i="13" s="1"/>
  <c r="AG25" i="13"/>
  <c r="AI25" i="13" s="1"/>
  <c r="AL201" i="12"/>
  <c r="AN201" i="12" s="1"/>
  <c r="S242" i="8"/>
  <c r="AK201" i="12"/>
  <c r="AM201" i="12" s="1"/>
  <c r="M169" i="8"/>
  <c r="AK471" i="12"/>
  <c r="AM471" i="12" s="1"/>
  <c r="AL471" i="12"/>
  <c r="AN471" i="12" s="1"/>
  <c r="S512" i="8"/>
  <c r="R20" i="3"/>
  <c r="D528" i="8"/>
  <c r="C325" i="8"/>
  <c r="G77" i="8"/>
  <c r="T36" i="12"/>
  <c r="AD36" i="12" s="1"/>
  <c r="S36" i="12"/>
  <c r="AC36" i="12" s="1"/>
  <c r="F77" i="8"/>
  <c r="P131" i="8"/>
  <c r="V407" i="12"/>
  <c r="Z407" i="12" s="1"/>
  <c r="L448" i="8"/>
  <c r="N448" i="8"/>
  <c r="U407" i="12"/>
  <c r="Y407" i="12" s="1"/>
  <c r="I70" i="8"/>
  <c r="AK103" i="12"/>
  <c r="AM103" i="12" s="1"/>
  <c r="AL103" i="12"/>
  <c r="AN103" i="12" s="1"/>
  <c r="S144" i="8"/>
  <c r="AG166" i="12"/>
  <c r="AH166" i="12"/>
  <c r="AJ166" i="12" s="1"/>
  <c r="R207" i="8"/>
  <c r="AG154" i="12"/>
  <c r="R195" i="8"/>
  <c r="AH154" i="12"/>
  <c r="AJ154" i="12" s="1"/>
  <c r="C320" i="8"/>
  <c r="X314" i="12"/>
  <c r="AB314" i="12" s="1"/>
  <c r="W314" i="12"/>
  <c r="AA314" i="12" s="1"/>
  <c r="O355" i="8"/>
  <c r="Q355" i="8"/>
  <c r="X81" i="3"/>
  <c r="AB81" i="3" s="1"/>
  <c r="W81" i="3"/>
  <c r="AA81" i="3" s="1"/>
  <c r="AL31" i="3"/>
  <c r="AN31" i="3" s="1"/>
  <c r="AK31" i="3"/>
  <c r="AM31" i="3" s="1"/>
  <c r="W337" i="12"/>
  <c r="AA337" i="12" s="1"/>
  <c r="X337" i="12"/>
  <c r="O378" i="8"/>
  <c r="Q378" i="8"/>
  <c r="G407" i="8"/>
  <c r="T366" i="12"/>
  <c r="AD366" i="12" s="1"/>
  <c r="F407" i="8"/>
  <c r="S366" i="12"/>
  <c r="AC366" i="12" s="1"/>
  <c r="K52" i="8"/>
  <c r="C345" i="8"/>
  <c r="S166" i="8"/>
  <c r="AL125" i="12"/>
  <c r="AN125" i="12" s="1"/>
  <c r="AK125" i="12"/>
  <c r="AM125" i="12" s="1"/>
  <c r="C200" i="8"/>
  <c r="E199" i="8"/>
  <c r="F336" i="8"/>
  <c r="S295" i="12"/>
  <c r="AC295" i="12" s="1"/>
  <c r="G336" i="8"/>
  <c r="T295" i="12"/>
  <c r="AD295" i="12" s="1"/>
  <c r="AH34" i="15"/>
  <c r="AJ34" i="15" s="1"/>
  <c r="AG34" i="15"/>
  <c r="W442" i="12"/>
  <c r="AA442" i="12" s="1"/>
  <c r="O483" i="8"/>
  <c r="X442" i="12"/>
  <c r="AB442" i="12" s="1"/>
  <c r="Q483" i="8"/>
  <c r="AH288" i="12"/>
  <c r="AJ288" i="12" s="1"/>
  <c r="AG288" i="12"/>
  <c r="AI288" i="12" s="1"/>
  <c r="R329" i="8"/>
  <c r="P365" i="8"/>
  <c r="W35" i="12"/>
  <c r="AA35" i="12" s="1"/>
  <c r="O76" i="8"/>
  <c r="Q76" i="8"/>
  <c r="X35" i="12"/>
  <c r="K281" i="8"/>
  <c r="AK44" i="14"/>
  <c r="AM44" i="14" s="1"/>
  <c r="AL44" i="14"/>
  <c r="AN44" i="14" s="1"/>
  <c r="I259" i="8"/>
  <c r="AL456" i="12"/>
  <c r="AN456" i="12" s="1"/>
  <c r="S497" i="8"/>
  <c r="AK456" i="12"/>
  <c r="AM456" i="12" s="1"/>
  <c r="V463" i="12"/>
  <c r="Z463" i="12" s="1"/>
  <c r="U463" i="12"/>
  <c r="Y463" i="12" s="1"/>
  <c r="N504" i="8"/>
  <c r="L504" i="8"/>
  <c r="AK481" i="12"/>
  <c r="AM481" i="12" s="1"/>
  <c r="S522" i="8"/>
  <c r="AL481" i="12"/>
  <c r="AN481" i="12" s="1"/>
  <c r="I64" i="8"/>
  <c r="R33" i="3"/>
  <c r="E259" i="8"/>
  <c r="D299" i="8"/>
  <c r="T77" i="15"/>
  <c r="AD77" i="15" s="1"/>
  <c r="S77" i="15"/>
  <c r="AC77" i="15" s="1"/>
  <c r="H193" i="8"/>
  <c r="X488" i="12"/>
  <c r="Q529" i="8"/>
  <c r="W488" i="12"/>
  <c r="AA488" i="12" s="1"/>
  <c r="O529" i="8"/>
  <c r="J117" i="8"/>
  <c r="R76" i="12"/>
  <c r="P65" i="8"/>
  <c r="E70" i="8"/>
  <c r="E232" i="8"/>
  <c r="R473" i="12"/>
  <c r="J514" i="8"/>
  <c r="AK383" i="12"/>
  <c r="AM383" i="12" s="1"/>
  <c r="AL383" i="12"/>
  <c r="AN383" i="12" s="1"/>
  <c r="S424" i="8"/>
  <c r="E291" i="8"/>
  <c r="F460" i="8"/>
  <c r="G460" i="8"/>
  <c r="S419" i="12"/>
  <c r="AC419" i="12" s="1"/>
  <c r="T419" i="12"/>
  <c r="AD419" i="12" s="1"/>
  <c r="H102" i="8"/>
  <c r="R464" i="12"/>
  <c r="J505" i="8"/>
  <c r="C518" i="8"/>
  <c r="E361" i="8"/>
  <c r="P142" i="8"/>
  <c r="S122" i="12"/>
  <c r="AC122" i="12" s="1"/>
  <c r="F163" i="8"/>
  <c r="T122" i="12"/>
  <c r="AD122" i="12" s="1"/>
  <c r="G163" i="8"/>
  <c r="T40" i="14"/>
  <c r="AD40" i="14" s="1"/>
  <c r="S40" i="14"/>
  <c r="AH346" i="12"/>
  <c r="AJ346" i="12" s="1"/>
  <c r="R387" i="8"/>
  <c r="AG346" i="12"/>
  <c r="AI346" i="12" s="1"/>
  <c r="V78" i="3"/>
  <c r="U78" i="3"/>
  <c r="Y78" i="3" s="1"/>
  <c r="H172" i="8"/>
  <c r="R423" i="8"/>
  <c r="AG382" i="12"/>
  <c r="AH382" i="12"/>
  <c r="AJ382" i="12" s="1"/>
  <c r="AL157" i="12"/>
  <c r="AN157" i="12" s="1"/>
  <c r="AK157" i="12"/>
  <c r="AM157" i="12" s="1"/>
  <c r="S198" i="8"/>
  <c r="P376" i="8"/>
  <c r="X18" i="13"/>
  <c r="AB18" i="13" s="1"/>
  <c r="W18" i="13"/>
  <c r="AA18" i="13" s="1"/>
  <c r="G277" i="8"/>
  <c r="S236" i="12"/>
  <c r="T236" i="12"/>
  <c r="AD236" i="12" s="1"/>
  <c r="F277" i="8"/>
  <c r="I287" i="8"/>
  <c r="W16" i="13"/>
  <c r="AA16" i="13" s="1"/>
  <c r="X16" i="13"/>
  <c r="AB16" i="13" s="1"/>
  <c r="M150" i="8"/>
  <c r="AL87" i="15"/>
  <c r="AN87" i="15" s="1"/>
  <c r="AK87" i="15"/>
  <c r="AM87" i="15" s="1"/>
  <c r="D272" i="8"/>
  <c r="C513" i="8"/>
  <c r="V26" i="13"/>
  <c r="U26" i="13"/>
  <c r="Y26" i="13" s="1"/>
  <c r="E314" i="8"/>
  <c r="K313" i="8"/>
  <c r="W34" i="13"/>
  <c r="AA34" i="13" s="1"/>
  <c r="X34" i="13"/>
  <c r="AB34" i="13" s="1"/>
  <c r="H49" i="8"/>
  <c r="I361" i="8"/>
  <c r="AL9" i="14"/>
  <c r="AN9" i="14" s="1"/>
  <c r="AK9" i="14"/>
  <c r="AM9" i="14" s="1"/>
  <c r="V19" i="13"/>
  <c r="Z19" i="13" s="1"/>
  <c r="U19" i="13"/>
  <c r="Y19" i="13" s="1"/>
  <c r="P280" i="8"/>
  <c r="AK296" i="12"/>
  <c r="AM296" i="12" s="1"/>
  <c r="S337" i="8"/>
  <c r="AL296" i="12"/>
  <c r="AN296" i="12" s="1"/>
  <c r="S87" i="3"/>
  <c r="T87" i="3"/>
  <c r="AD87" i="3" s="1"/>
  <c r="P547" i="8"/>
  <c r="T38" i="12"/>
  <c r="AD38" i="12" s="1"/>
  <c r="G79" i="8"/>
  <c r="S38" i="12"/>
  <c r="F79" i="8"/>
  <c r="P450" i="8"/>
  <c r="D315" i="8"/>
  <c r="AG77" i="15"/>
  <c r="AH77" i="15"/>
  <c r="AJ77" i="15" s="1"/>
  <c r="I258" i="8"/>
  <c r="E110" i="8"/>
  <c r="I388" i="8"/>
  <c r="AG84" i="15"/>
  <c r="AH84" i="15"/>
  <c r="AJ84" i="15" s="1"/>
  <c r="S342" i="8"/>
  <c r="AK301" i="12"/>
  <c r="AM301" i="12" s="1"/>
  <c r="AL301" i="12"/>
  <c r="AN301" i="12" s="1"/>
  <c r="D334" i="8"/>
  <c r="H101" i="8"/>
  <c r="H170" i="8"/>
  <c r="T288" i="12"/>
  <c r="AD288" i="12" s="1"/>
  <c r="G329" i="8"/>
  <c r="F329" i="8"/>
  <c r="S288" i="12"/>
  <c r="AC288" i="12" s="1"/>
  <c r="X110" i="12"/>
  <c r="AB110" i="12" s="1"/>
  <c r="O151" i="8"/>
  <c r="Q151" i="8"/>
  <c r="W110" i="12"/>
  <c r="AA110" i="12" s="1"/>
  <c r="H420" i="8"/>
  <c r="R99" i="3"/>
  <c r="C375" i="8"/>
  <c r="AH168" i="12"/>
  <c r="AJ168" i="12" s="1"/>
  <c r="AG168" i="12"/>
  <c r="AI168" i="12" s="1"/>
  <c r="R209" i="8"/>
  <c r="D383" i="8"/>
  <c r="S91" i="12"/>
  <c r="AC91" i="12" s="1"/>
  <c r="G132" i="8"/>
  <c r="T91" i="12"/>
  <c r="AD91" i="12" s="1"/>
  <c r="F132" i="8"/>
  <c r="I519" i="8"/>
  <c r="H220" i="8"/>
  <c r="I148" i="8"/>
  <c r="M441" i="8"/>
  <c r="AL65" i="3"/>
  <c r="AN65" i="3" s="1"/>
  <c r="AK65" i="3"/>
  <c r="P169" i="8"/>
  <c r="S84" i="15"/>
  <c r="AC84" i="15" s="1"/>
  <c r="T84" i="15"/>
  <c r="AD84" i="15" s="1"/>
  <c r="R13" i="3"/>
  <c r="AK26" i="15"/>
  <c r="AM26" i="15" s="1"/>
  <c r="AL26" i="15"/>
  <c r="AN26" i="15" s="1"/>
  <c r="R437" i="8"/>
  <c r="AG396" i="12"/>
  <c r="AI396" i="12" s="1"/>
  <c r="AH396" i="12"/>
  <c r="AJ396" i="12" s="1"/>
  <c r="S389" i="12"/>
  <c r="AC389" i="12" s="1"/>
  <c r="G430" i="8"/>
  <c r="T389" i="12"/>
  <c r="AD389" i="12" s="1"/>
  <c r="F430" i="8"/>
  <c r="U89" i="12"/>
  <c r="Y89" i="12" s="1"/>
  <c r="N130" i="8"/>
  <c r="V89" i="12"/>
  <c r="L130" i="8"/>
  <c r="R338" i="12"/>
  <c r="J379" i="8"/>
  <c r="Q503" i="8"/>
  <c r="W462" i="12"/>
  <c r="AA462" i="12" s="1"/>
  <c r="X462" i="12"/>
  <c r="O503" i="8"/>
  <c r="K141" i="8"/>
  <c r="H528" i="8"/>
  <c r="M76" i="8"/>
  <c r="AG59" i="3"/>
  <c r="AH59" i="3"/>
  <c r="AJ59" i="3" s="1"/>
  <c r="E103" i="8"/>
  <c r="AL115" i="12"/>
  <c r="AN115" i="12" s="1"/>
  <c r="AK115" i="12"/>
  <c r="AM115" i="12" s="1"/>
  <c r="S156" i="8"/>
  <c r="H509" i="8"/>
  <c r="M432" i="8"/>
  <c r="D109" i="8"/>
  <c r="E539" i="8"/>
  <c r="T205" i="12"/>
  <c r="AD205" i="12" s="1"/>
  <c r="F246" i="8"/>
  <c r="G246" i="8"/>
  <c r="S205" i="12"/>
  <c r="AC205" i="12" s="1"/>
  <c r="D193" i="8"/>
  <c r="X493" i="12"/>
  <c r="AB493" i="12" s="1"/>
  <c r="O534" i="8"/>
  <c r="Q534" i="8"/>
  <c r="W493" i="12"/>
  <c r="AA493" i="12" s="1"/>
  <c r="M347" i="8"/>
  <c r="X244" i="12"/>
  <c r="AB244" i="12" s="1"/>
  <c r="Q285" i="8"/>
  <c r="W244" i="12"/>
  <c r="AA244" i="12" s="1"/>
  <c r="O285" i="8"/>
  <c r="E71" i="8"/>
  <c r="P250" i="8"/>
  <c r="P245" i="8"/>
  <c r="AK486" i="12"/>
  <c r="AM486" i="12" s="1"/>
  <c r="S527" i="8"/>
  <c r="AL486" i="12"/>
  <c r="AN486" i="12" s="1"/>
  <c r="O250" i="8"/>
  <c r="X209" i="12"/>
  <c r="AB209" i="12" s="1"/>
  <c r="W209" i="12"/>
  <c r="AA209" i="12" s="1"/>
  <c r="Q250" i="8"/>
  <c r="K394" i="8"/>
  <c r="D396" i="8"/>
  <c r="P446" i="8"/>
  <c r="E511" i="8"/>
  <c r="R548" i="8"/>
  <c r="AG507" i="12"/>
  <c r="AI507" i="12" s="1"/>
  <c r="AH507" i="12"/>
  <c r="AJ507" i="12" s="1"/>
  <c r="I351" i="8"/>
  <c r="K552" i="8"/>
  <c r="R19" i="12"/>
  <c r="J60" i="8"/>
  <c r="I367" i="8"/>
  <c r="I345" i="8"/>
  <c r="U330" i="12"/>
  <c r="Y330" i="12" s="1"/>
  <c r="N371" i="8"/>
  <c r="L371" i="8"/>
  <c r="V330" i="12"/>
  <c r="S92" i="3"/>
  <c r="T92" i="3"/>
  <c r="AD92" i="3" s="1"/>
  <c r="E150" i="8"/>
  <c r="AH33" i="3"/>
  <c r="AJ33" i="3" s="1"/>
  <c r="AG33" i="3"/>
  <c r="R376" i="12"/>
  <c r="J417" i="8"/>
  <c r="P323" i="8"/>
  <c r="T269" i="12"/>
  <c r="AD269" i="12" s="1"/>
  <c r="F310" i="8"/>
  <c r="G310" i="8"/>
  <c r="S269" i="12"/>
  <c r="AC269" i="12" s="1"/>
  <c r="F197" i="8"/>
  <c r="T156" i="12"/>
  <c r="AD156" i="12" s="1"/>
  <c r="S156" i="12"/>
  <c r="G197" i="8"/>
  <c r="S8" i="13"/>
  <c r="AC8" i="13" s="1"/>
  <c r="T8" i="13"/>
  <c r="AD8" i="13" s="1"/>
  <c r="I432" i="8"/>
  <c r="U477" i="12"/>
  <c r="Y477" i="12" s="1"/>
  <c r="V477" i="12"/>
  <c r="N518" i="8"/>
  <c r="L518" i="8"/>
  <c r="R46" i="3"/>
  <c r="F308" i="8"/>
  <c r="S267" i="12"/>
  <c r="AC267" i="12" s="1"/>
  <c r="T267" i="12"/>
  <c r="AD267" i="12" s="1"/>
  <c r="G308" i="8"/>
  <c r="AH37" i="14"/>
  <c r="AJ37" i="14" s="1"/>
  <c r="AG37" i="14"/>
  <c r="AI37" i="14" s="1"/>
  <c r="AG81" i="3"/>
  <c r="AI81" i="3" s="1"/>
  <c r="AH81" i="3"/>
  <c r="AJ81" i="3" s="1"/>
  <c r="T47" i="15"/>
  <c r="AD47" i="15" s="1"/>
  <c r="S47" i="15"/>
  <c r="I492" i="8"/>
  <c r="I496" i="8"/>
  <c r="X34" i="3"/>
  <c r="AB34" i="3" s="1"/>
  <c r="W34" i="3"/>
  <c r="AA34" i="3" s="1"/>
  <c r="D422" i="8"/>
  <c r="M344" i="8"/>
  <c r="I346" i="8"/>
  <c r="L282" i="8"/>
  <c r="U241" i="12"/>
  <c r="Y241" i="12" s="1"/>
  <c r="N282" i="8"/>
  <c r="V241" i="12"/>
  <c r="Z241" i="12" s="1"/>
  <c r="D420" i="8"/>
  <c r="T280" i="12"/>
  <c r="AD280" i="12" s="1"/>
  <c r="F321" i="8"/>
  <c r="S280" i="12"/>
  <c r="AC280" i="12" s="1"/>
  <c r="G321" i="8"/>
  <c r="S42" i="14"/>
  <c r="AC42" i="14" s="1"/>
  <c r="T42" i="14"/>
  <c r="AD42" i="14" s="1"/>
  <c r="U43" i="14"/>
  <c r="Y43" i="14" s="1"/>
  <c r="V43" i="14"/>
  <c r="C401" i="8"/>
  <c r="AH169" i="12"/>
  <c r="AJ169" i="12" s="1"/>
  <c r="R210" i="8"/>
  <c r="AG169" i="12"/>
  <c r="H510" i="8"/>
  <c r="C96" i="8"/>
  <c r="T36" i="14"/>
  <c r="AD36" i="14" s="1"/>
  <c r="S36" i="14"/>
  <c r="E95" i="8"/>
  <c r="C521" i="8"/>
  <c r="K446" i="8"/>
  <c r="C300" i="8"/>
  <c r="G85" i="8"/>
  <c r="S44" i="12"/>
  <c r="AC44" i="12" s="1"/>
  <c r="F85" i="8"/>
  <c r="T44" i="12"/>
  <c r="AD44" i="12" s="1"/>
  <c r="O142" i="8"/>
  <c r="Q142" i="8"/>
  <c r="X101" i="12"/>
  <c r="AB101" i="12" s="1"/>
  <c r="W101" i="12"/>
  <c r="AA101" i="12" s="1"/>
  <c r="M66" i="8"/>
  <c r="M527" i="8"/>
  <c r="H64" i="8"/>
  <c r="M354" i="8"/>
  <c r="AK426" i="12"/>
  <c r="AM426" i="12" s="1"/>
  <c r="AL426" i="12"/>
  <c r="AN426" i="12" s="1"/>
  <c r="S467" i="8"/>
  <c r="M411" i="8"/>
  <c r="V19" i="14"/>
  <c r="Z19" i="14" s="1"/>
  <c r="U19" i="14"/>
  <c r="Y19" i="14" s="1"/>
  <c r="I376" i="8"/>
  <c r="D224" i="8"/>
  <c r="X255" i="12"/>
  <c r="W255" i="12"/>
  <c r="AA255" i="12" s="1"/>
  <c r="O296" i="8"/>
  <c r="Q296" i="8"/>
  <c r="AL438" i="12"/>
  <c r="AN438" i="12" s="1"/>
  <c r="AK438" i="12"/>
  <c r="AM438" i="12" s="1"/>
  <c r="S479" i="8"/>
  <c r="I241" i="8"/>
  <c r="AG32" i="3"/>
  <c r="AI32" i="3" s="1"/>
  <c r="AH32" i="3"/>
  <c r="AJ32" i="3" s="1"/>
  <c r="V60" i="12"/>
  <c r="Z60" i="12" s="1"/>
  <c r="L101" i="8"/>
  <c r="U60" i="12"/>
  <c r="Y60" i="12" s="1"/>
  <c r="N101" i="8"/>
  <c r="C93" i="8"/>
  <c r="U28" i="3"/>
  <c r="Y28" i="3" s="1"/>
  <c r="V28" i="3"/>
  <c r="Z28" i="3" s="1"/>
  <c r="C158" i="8"/>
  <c r="S8" i="3"/>
  <c r="AC8" i="3" s="1"/>
  <c r="T8" i="3"/>
  <c r="AD8" i="3" s="1"/>
  <c r="AG392" i="12"/>
  <c r="AI392" i="12" s="1"/>
  <c r="AH392" i="12"/>
  <c r="AJ392" i="12" s="1"/>
  <c r="R433" i="8"/>
  <c r="W11" i="13"/>
  <c r="AA11" i="13" s="1"/>
  <c r="X11" i="13"/>
  <c r="AB11" i="13" s="1"/>
  <c r="S137" i="8"/>
  <c r="AK96" i="12"/>
  <c r="AM96" i="12" s="1"/>
  <c r="AL96" i="12"/>
  <c r="AN96" i="12" s="1"/>
  <c r="H541" i="8"/>
  <c r="AH289" i="12"/>
  <c r="AJ289" i="12" s="1"/>
  <c r="AG289" i="12"/>
  <c r="R330" i="8"/>
  <c r="M91" i="8"/>
  <c r="AK341" i="12"/>
  <c r="AM341" i="12" s="1"/>
  <c r="AL341" i="12"/>
  <c r="AN341" i="12" s="1"/>
  <c r="S382" i="8"/>
  <c r="R466" i="12"/>
  <c r="J507" i="8"/>
  <c r="I105" i="8"/>
  <c r="E161" i="8"/>
  <c r="F131" i="8"/>
  <c r="G131" i="8"/>
  <c r="T90" i="12"/>
  <c r="AD90" i="12" s="1"/>
  <c r="S90" i="12"/>
  <c r="AC90" i="12" s="1"/>
  <c r="P181" i="8"/>
  <c r="J127" i="8"/>
  <c r="R86" i="12"/>
  <c r="X24" i="12"/>
  <c r="AB24" i="12" s="1"/>
  <c r="Q65" i="8"/>
  <c r="W24" i="12"/>
  <c r="AA24" i="12" s="1"/>
  <c r="O65" i="8"/>
  <c r="K99" i="8"/>
  <c r="Q130" i="8"/>
  <c r="W89" i="12"/>
  <c r="AA89" i="12" s="1"/>
  <c r="O130" i="8"/>
  <c r="X89" i="12"/>
  <c r="AB89" i="12" s="1"/>
  <c r="Q449" i="8"/>
  <c r="O449" i="8"/>
  <c r="X408" i="12"/>
  <c r="AB408" i="12" s="1"/>
  <c r="W408" i="12"/>
  <c r="AA408" i="12" s="1"/>
  <c r="P351" i="8"/>
  <c r="W72" i="3"/>
  <c r="AA72" i="3" s="1"/>
  <c r="X72" i="3"/>
  <c r="AB72" i="3" s="1"/>
  <c r="S323" i="12"/>
  <c r="AC323" i="12" s="1"/>
  <c r="F364" i="8"/>
  <c r="G364" i="8"/>
  <c r="T323" i="12"/>
  <c r="AD323" i="12" s="1"/>
  <c r="AL81" i="3"/>
  <c r="AN81" i="3" s="1"/>
  <c r="AK81" i="3"/>
  <c r="AM81" i="3" s="1"/>
  <c r="AK424" i="12"/>
  <c r="AM424" i="12" s="1"/>
  <c r="S465" i="8"/>
  <c r="AL424" i="12"/>
  <c r="AN424" i="12" s="1"/>
  <c r="R82" i="8"/>
  <c r="AG41" i="12"/>
  <c r="AI41" i="12" s="1"/>
  <c r="AH41" i="12"/>
  <c r="AJ41" i="12" s="1"/>
  <c r="I162" i="8"/>
  <c r="L538" i="8"/>
  <c r="U497" i="12"/>
  <c r="Y497" i="12" s="1"/>
  <c r="V497" i="12"/>
  <c r="N538" i="8"/>
  <c r="T41" i="15"/>
  <c r="AD41" i="15" s="1"/>
  <c r="S41" i="15"/>
  <c r="V282" i="12"/>
  <c r="Z282" i="12" s="1"/>
  <c r="N323" i="8"/>
  <c r="U282" i="12"/>
  <c r="Y282" i="12" s="1"/>
  <c r="L323" i="8"/>
  <c r="D268" i="8"/>
  <c r="T48" i="15"/>
  <c r="AD48" i="15" s="1"/>
  <c r="S48" i="15"/>
  <c r="K408" i="8"/>
  <c r="K95" i="8"/>
  <c r="S469" i="8"/>
  <c r="AK428" i="12"/>
  <c r="AM428" i="12" s="1"/>
  <c r="AL428" i="12"/>
  <c r="AN428" i="12" s="1"/>
  <c r="M272" i="8"/>
  <c r="AL370" i="12"/>
  <c r="AN370" i="12" s="1"/>
  <c r="AK370" i="12"/>
  <c r="AM370" i="12" s="1"/>
  <c r="S411" i="8"/>
  <c r="I365" i="8"/>
  <c r="P251" i="8"/>
  <c r="U20" i="12"/>
  <c r="Y20" i="12" s="1"/>
  <c r="L61" i="8"/>
  <c r="V20" i="12"/>
  <c r="N61" i="8"/>
  <c r="D373" i="8"/>
  <c r="R17" i="3"/>
  <c r="I472" i="8"/>
  <c r="W229" i="12"/>
  <c r="AA229" i="12" s="1"/>
  <c r="O270" i="8"/>
  <c r="Q270" i="8"/>
  <c r="X229" i="12"/>
  <c r="C86" i="8"/>
  <c r="I291" i="8"/>
  <c r="K69" i="8"/>
  <c r="AL90" i="15"/>
  <c r="AN90" i="15" s="1"/>
  <c r="AK90" i="15"/>
  <c r="AM90" i="15" s="1"/>
  <c r="D475" i="8"/>
  <c r="R96" i="8"/>
  <c r="AG55" i="12"/>
  <c r="AI55" i="12" s="1"/>
  <c r="AH55" i="12"/>
  <c r="AJ55" i="12" s="1"/>
  <c r="T98" i="3"/>
  <c r="AD98" i="3" s="1"/>
  <c r="S98" i="3"/>
  <c r="D527" i="8"/>
  <c r="AK89" i="3"/>
  <c r="AL89" i="3"/>
  <c r="AN89" i="3" s="1"/>
  <c r="F384" i="8"/>
  <c r="S343" i="12"/>
  <c r="G384" i="8"/>
  <c r="T343" i="12"/>
  <c r="AD343" i="12" s="1"/>
  <c r="AK309" i="12"/>
  <c r="AM309" i="12" s="1"/>
  <c r="S350" i="8"/>
  <c r="AL309" i="12"/>
  <c r="AN309" i="12" s="1"/>
  <c r="I179" i="8"/>
  <c r="U195" i="12"/>
  <c r="Y195" i="12" s="1"/>
  <c r="V195" i="12"/>
  <c r="Z195" i="12" s="1"/>
  <c r="L236" i="8"/>
  <c r="N236" i="8"/>
  <c r="H222" i="8"/>
  <c r="I474" i="8"/>
  <c r="I442" i="8"/>
  <c r="AG237" i="12"/>
  <c r="AH237" i="12"/>
  <c r="AJ237" i="12" s="1"/>
  <c r="R278" i="8"/>
  <c r="J280" i="8"/>
  <c r="R239" i="12"/>
  <c r="D159" i="8"/>
  <c r="Q103" i="8"/>
  <c r="O103" i="8"/>
  <c r="W62" i="12"/>
  <c r="AA62" i="12" s="1"/>
  <c r="X62" i="12"/>
  <c r="AB62" i="12" s="1"/>
  <c r="O252" i="8"/>
  <c r="W211" i="12"/>
  <c r="AA211" i="12" s="1"/>
  <c r="X211" i="12"/>
  <c r="Q252" i="8"/>
  <c r="T22" i="14"/>
  <c r="AD22" i="14" s="1"/>
  <c r="S22" i="14"/>
  <c r="V294" i="12"/>
  <c r="L335" i="8"/>
  <c r="N335" i="8"/>
  <c r="U294" i="12"/>
  <c r="Y294" i="12" s="1"/>
  <c r="J308" i="8"/>
  <c r="R267" i="12"/>
  <c r="D264" i="8"/>
  <c r="AK59" i="3"/>
  <c r="AM59" i="3" s="1"/>
  <c r="AL59" i="3"/>
  <c r="AN59" i="3" s="1"/>
  <c r="R100" i="15"/>
  <c r="AG217" i="12"/>
  <c r="R258" i="8"/>
  <c r="AH217" i="12"/>
  <c r="AJ217" i="12" s="1"/>
  <c r="AG114" i="12"/>
  <c r="AH114" i="12"/>
  <c r="AJ114" i="12" s="1"/>
  <c r="R155" i="8"/>
  <c r="R503" i="12"/>
  <c r="J544" i="8"/>
  <c r="E338" i="8"/>
  <c r="K94" i="8"/>
  <c r="X86" i="3"/>
  <c r="AB86" i="3" s="1"/>
  <c r="W86" i="3"/>
  <c r="AA86" i="3" s="1"/>
  <c r="E549" i="8"/>
  <c r="S471" i="12"/>
  <c r="AC471" i="12" s="1"/>
  <c r="T471" i="12"/>
  <c r="AD471" i="12" s="1"/>
  <c r="F512" i="8"/>
  <c r="G512" i="8"/>
  <c r="P189" i="8"/>
  <c r="S83" i="3"/>
  <c r="T83" i="3"/>
  <c r="AD83" i="3" s="1"/>
  <c r="K218" i="8"/>
  <c r="K469" i="8"/>
  <c r="AG479" i="12"/>
  <c r="R520" i="8"/>
  <c r="AH479" i="12"/>
  <c r="AJ479" i="12" s="1"/>
  <c r="S511" i="12"/>
  <c r="AC511" i="12" s="1"/>
  <c r="G552" i="8"/>
  <c r="F552" i="8"/>
  <c r="T511" i="12"/>
  <c r="AD511" i="12" s="1"/>
  <c r="AH13" i="13"/>
  <c r="AJ13" i="13" s="1"/>
  <c r="AG13" i="13"/>
  <c r="U101" i="15"/>
  <c r="Y101" i="15" s="1"/>
  <c r="V101" i="15"/>
  <c r="W11" i="3"/>
  <c r="AA11" i="3" s="1"/>
  <c r="X11" i="3"/>
  <c r="AB11" i="3" s="1"/>
  <c r="H268" i="8"/>
  <c r="AL12" i="3"/>
  <c r="AN12" i="3" s="1"/>
  <c r="AK12" i="3"/>
  <c r="AM12" i="3" s="1"/>
  <c r="I440" i="8"/>
  <c r="S7" i="14"/>
  <c r="T7" i="14"/>
  <c r="AD7" i="14" s="1"/>
  <c r="T58" i="15"/>
  <c r="AD58" i="15" s="1"/>
  <c r="S58" i="15"/>
  <c r="AC58" i="15" s="1"/>
  <c r="V119" i="12"/>
  <c r="Z119" i="12" s="1"/>
  <c r="L160" i="8"/>
  <c r="U119" i="12"/>
  <c r="Y119" i="12" s="1"/>
  <c r="N160" i="8"/>
  <c r="O324" i="8"/>
  <c r="W283" i="12"/>
  <c r="AA283" i="12" s="1"/>
  <c r="Q324" i="8"/>
  <c r="X283" i="12"/>
  <c r="AB283" i="12" s="1"/>
  <c r="C398" i="8"/>
  <c r="P454" i="8"/>
  <c r="M470" i="8"/>
  <c r="R280" i="12"/>
  <c r="J321" i="8"/>
  <c r="K142" i="8"/>
  <c r="M257" i="8"/>
  <c r="AK362" i="12"/>
  <c r="AM362" i="12" s="1"/>
  <c r="AL362" i="12"/>
  <c r="AN362" i="12" s="1"/>
  <c r="S403" i="8"/>
  <c r="S478" i="8"/>
  <c r="AK437" i="12"/>
  <c r="AM437" i="12" s="1"/>
  <c r="AL437" i="12"/>
  <c r="AN437" i="12" s="1"/>
  <c r="U395" i="12"/>
  <c r="Y395" i="12" s="1"/>
  <c r="V395" i="12"/>
  <c r="Z395" i="12" s="1"/>
  <c r="L436" i="8"/>
  <c r="N436" i="8"/>
  <c r="AL24" i="14"/>
  <c r="AN24" i="14" s="1"/>
  <c r="AK24" i="14"/>
  <c r="AM24" i="14" s="1"/>
  <c r="C317" i="8"/>
  <c r="T42" i="15"/>
  <c r="AD42" i="15" s="1"/>
  <c r="S42" i="15"/>
  <c r="AC42" i="15" s="1"/>
  <c r="M136" i="8"/>
  <c r="D85" i="8"/>
  <c r="N513" i="8"/>
  <c r="L513" i="8"/>
  <c r="U472" i="12"/>
  <c r="Y472" i="12" s="1"/>
  <c r="V472" i="12"/>
  <c r="Z472" i="12" s="1"/>
  <c r="AH497" i="12"/>
  <c r="AJ497" i="12" s="1"/>
  <c r="AG497" i="12"/>
  <c r="R538" i="8"/>
  <c r="R373" i="8"/>
  <c r="AG332" i="12"/>
  <c r="AI332" i="12" s="1"/>
  <c r="AH332" i="12"/>
  <c r="AJ332" i="12" s="1"/>
  <c r="J413" i="8"/>
  <c r="R372" i="12"/>
  <c r="N480" i="8"/>
  <c r="V439" i="12"/>
  <c r="Z439" i="12" s="1"/>
  <c r="U439" i="12"/>
  <c r="Y439" i="12" s="1"/>
  <c r="L480" i="8"/>
  <c r="E279" i="8"/>
  <c r="S438" i="12"/>
  <c r="AC438" i="12" s="1"/>
  <c r="G479" i="8"/>
  <c r="T438" i="12"/>
  <c r="AD438" i="12" s="1"/>
  <c r="F479" i="8"/>
  <c r="AK217" i="12"/>
  <c r="AM217" i="12" s="1"/>
  <c r="AL217" i="12"/>
  <c r="AN217" i="12" s="1"/>
  <c r="S258" i="8"/>
  <c r="M174" i="8"/>
  <c r="I378" i="8"/>
  <c r="AH395" i="12"/>
  <c r="AJ395" i="12" s="1"/>
  <c r="R436" i="8"/>
  <c r="AG395" i="12"/>
  <c r="J241" i="8"/>
  <c r="R200" i="12"/>
  <c r="K64" i="8"/>
  <c r="AH32" i="14"/>
  <c r="AJ32" i="14" s="1"/>
  <c r="AG32" i="14"/>
  <c r="AH44" i="14"/>
  <c r="AJ44" i="14" s="1"/>
  <c r="AG44" i="14"/>
  <c r="H61" i="8"/>
  <c r="S385" i="8"/>
  <c r="AK344" i="12"/>
  <c r="AM344" i="12" s="1"/>
  <c r="AL344" i="12"/>
  <c r="AN344" i="12" s="1"/>
  <c r="E143" i="8"/>
  <c r="AG356" i="12"/>
  <c r="AI356" i="12" s="1"/>
  <c r="R397" i="8"/>
  <c r="AH356" i="12"/>
  <c r="AJ356" i="12" s="1"/>
  <c r="AK80" i="3"/>
  <c r="AM80" i="3" s="1"/>
  <c r="AL80" i="3"/>
  <c r="AN80" i="3" s="1"/>
  <c r="D230" i="8"/>
  <c r="AL40" i="15"/>
  <c r="AN40" i="15" s="1"/>
  <c r="AK40" i="15"/>
  <c r="AM40" i="15" s="1"/>
  <c r="D111" i="8"/>
  <c r="W95" i="12"/>
  <c r="AA95" i="12" s="1"/>
  <c r="X95" i="12"/>
  <c r="AB95" i="12" s="1"/>
  <c r="Q136" i="8"/>
  <c r="O136" i="8"/>
  <c r="J98" i="8"/>
  <c r="R57" i="12"/>
  <c r="R59" i="8"/>
  <c r="AG18" i="12"/>
  <c r="AH18" i="12"/>
  <c r="AJ18" i="12" s="1"/>
  <c r="K538" i="8"/>
  <c r="F534" i="8"/>
  <c r="G534" i="8"/>
  <c r="S493" i="12"/>
  <c r="AC493" i="12" s="1"/>
  <c r="T493" i="12"/>
  <c r="AD493" i="12" s="1"/>
  <c r="H320" i="8"/>
  <c r="X96" i="3"/>
  <c r="AB96" i="3" s="1"/>
  <c r="W96" i="3"/>
  <c r="AA96" i="3" s="1"/>
  <c r="H176" i="8"/>
  <c r="C543" i="8"/>
  <c r="I195" i="8"/>
  <c r="P424" i="8"/>
  <c r="AL9" i="13"/>
  <c r="AN9" i="13" s="1"/>
  <c r="AK9" i="13"/>
  <c r="AM9" i="13" s="1"/>
  <c r="S125" i="8"/>
  <c r="AK84" i="12"/>
  <c r="AM84" i="12" s="1"/>
  <c r="AL84" i="12"/>
  <c r="AN84" i="12" s="1"/>
  <c r="U302" i="12"/>
  <c r="Y302" i="12" s="1"/>
  <c r="V302" i="12"/>
  <c r="L343" i="8"/>
  <c r="N343" i="8"/>
  <c r="AH41" i="14"/>
  <c r="AJ41" i="14" s="1"/>
  <c r="AG41" i="14"/>
  <c r="AL9" i="3"/>
  <c r="AN9" i="3" s="1"/>
  <c r="AK9" i="3"/>
  <c r="AM9" i="3" s="1"/>
  <c r="AH34" i="13"/>
  <c r="AJ34" i="13" s="1"/>
  <c r="AG34" i="13"/>
  <c r="U499" i="12"/>
  <c r="Y499" i="12" s="1"/>
  <c r="L540" i="8"/>
  <c r="N540" i="8"/>
  <c r="V499" i="12"/>
  <c r="Z499" i="12" s="1"/>
  <c r="L353" i="8"/>
  <c r="U312" i="12"/>
  <c r="Y312" i="12" s="1"/>
  <c r="V312" i="12"/>
  <c r="Z312" i="12" s="1"/>
  <c r="N353" i="8"/>
  <c r="P405" i="8"/>
  <c r="P203" i="8"/>
  <c r="W262" i="12"/>
  <c r="AA262" i="12" s="1"/>
  <c r="Q303" i="8"/>
  <c r="X262" i="12"/>
  <c r="AB262" i="12" s="1"/>
  <c r="O303" i="8"/>
  <c r="C195" i="8"/>
  <c r="AH9" i="16"/>
  <c r="AJ9" i="16" s="1"/>
  <c r="AG9" i="16"/>
  <c r="P282" i="8"/>
  <c r="AH152" i="12"/>
  <c r="AJ152" i="12" s="1"/>
  <c r="R193" i="8"/>
  <c r="AG152" i="12"/>
  <c r="X93" i="3"/>
  <c r="W93" i="3"/>
  <c r="AA93" i="3" s="1"/>
  <c r="I318" i="8"/>
  <c r="M69" i="8"/>
  <c r="C385" i="8"/>
  <c r="I188" i="8"/>
  <c r="D433" i="8"/>
  <c r="M140" i="8"/>
  <c r="I87" i="8"/>
  <c r="AL92" i="12"/>
  <c r="AN92" i="12" s="1"/>
  <c r="S133" i="8"/>
  <c r="AK92" i="12"/>
  <c r="AM92" i="12" s="1"/>
  <c r="C73" i="8"/>
  <c r="R99" i="15"/>
  <c r="R348" i="8"/>
  <c r="AH307" i="12"/>
  <c r="AJ307" i="12" s="1"/>
  <c r="AG307" i="12"/>
  <c r="Q113" i="8"/>
  <c r="X72" i="12"/>
  <c r="W72" i="12"/>
  <c r="AA72" i="12" s="1"/>
  <c r="O113" i="8"/>
  <c r="U135" i="12"/>
  <c r="Y135" i="12" s="1"/>
  <c r="V135" i="12"/>
  <c r="Z135" i="12" s="1"/>
  <c r="N176" i="8"/>
  <c r="L176" i="8"/>
  <c r="S262" i="12"/>
  <c r="AC262" i="12" s="1"/>
  <c r="F303" i="8"/>
  <c r="G303" i="8"/>
  <c r="T262" i="12"/>
  <c r="AD262" i="12" s="1"/>
  <c r="X66" i="15"/>
  <c r="AB66" i="15" s="1"/>
  <c r="W66" i="15"/>
  <c r="AA66" i="15" s="1"/>
  <c r="P521" i="8"/>
  <c r="C249" i="8"/>
  <c r="G129" i="8"/>
  <c r="F129" i="8"/>
  <c r="T88" i="12"/>
  <c r="AD88" i="12" s="1"/>
  <c r="S88" i="12"/>
  <c r="G222" i="8"/>
  <c r="T181" i="12"/>
  <c r="AD181" i="12" s="1"/>
  <c r="F222" i="8"/>
  <c r="S181" i="12"/>
  <c r="S72" i="12"/>
  <c r="AC72" i="12" s="1"/>
  <c r="T72" i="12"/>
  <c r="AD72" i="12" s="1"/>
  <c r="F113" i="8"/>
  <c r="G113" i="8"/>
  <c r="Q70" i="8"/>
  <c r="W29" i="12"/>
  <c r="AA29" i="12" s="1"/>
  <c r="O70" i="8"/>
  <c r="X29" i="12"/>
  <c r="AB29" i="12" s="1"/>
  <c r="AL142" i="12"/>
  <c r="AN142" i="12" s="1"/>
  <c r="AK142" i="12"/>
  <c r="AM142" i="12" s="1"/>
  <c r="S183" i="8"/>
  <c r="I339" i="8"/>
  <c r="G93" i="8"/>
  <c r="T52" i="12"/>
  <c r="AD52" i="12" s="1"/>
  <c r="F93" i="8"/>
  <c r="S52" i="12"/>
  <c r="AC52" i="12" s="1"/>
  <c r="T274" i="12"/>
  <c r="AD274" i="12" s="1"/>
  <c r="G315" i="8"/>
  <c r="F315" i="8"/>
  <c r="S274" i="12"/>
  <c r="AC274" i="12" s="1"/>
  <c r="J72" i="8"/>
  <c r="R31" i="12"/>
  <c r="U45" i="3"/>
  <c r="Y45" i="3" s="1"/>
  <c r="V45" i="3"/>
  <c r="Z45" i="3" s="1"/>
  <c r="D540" i="8"/>
  <c r="P377" i="8"/>
  <c r="E162" i="8"/>
  <c r="R263" i="8"/>
  <c r="AH222" i="12"/>
  <c r="AJ222" i="12" s="1"/>
  <c r="AG222" i="12"/>
  <c r="W95" i="3"/>
  <c r="AA95" i="3" s="1"/>
  <c r="X95" i="3"/>
  <c r="AB95" i="3" s="1"/>
  <c r="D125" i="8"/>
  <c r="K341" i="8"/>
  <c r="AK158" i="12"/>
  <c r="AM158" i="12" s="1"/>
  <c r="S199" i="8"/>
  <c r="AL158" i="12"/>
  <c r="AN158" i="12" s="1"/>
  <c r="J344" i="8"/>
  <c r="R303" i="12"/>
  <c r="I501" i="8"/>
  <c r="E400" i="8"/>
  <c r="AH74" i="3"/>
  <c r="AJ74" i="3" s="1"/>
  <c r="AG74" i="3"/>
  <c r="AI74" i="3" s="1"/>
  <c r="R337" i="8"/>
  <c r="AG296" i="12"/>
  <c r="AH296" i="12"/>
  <c r="AJ296" i="12" s="1"/>
  <c r="S66" i="3"/>
  <c r="AC66" i="3" s="1"/>
  <c r="T66" i="3"/>
  <c r="AD66" i="3" s="1"/>
  <c r="C371" i="8"/>
  <c r="G449" i="8"/>
  <c r="F449" i="8"/>
  <c r="T408" i="12"/>
  <c r="AD408" i="12" s="1"/>
  <c r="S408" i="12"/>
  <c r="AC408" i="12" s="1"/>
  <c r="H285" i="8"/>
  <c r="E94" i="8"/>
  <c r="AL18" i="12"/>
  <c r="AN18" i="12" s="1"/>
  <c r="S59" i="8"/>
  <c r="AK18" i="12"/>
  <c r="AM18" i="12" s="1"/>
  <c r="I397" i="8"/>
  <c r="E477" i="8"/>
  <c r="K185" i="8"/>
  <c r="T13" i="16"/>
  <c r="AD13" i="16" s="1"/>
  <c r="S13" i="16"/>
  <c r="AC13" i="16" s="1"/>
  <c r="AL467" i="12"/>
  <c r="AN467" i="12" s="1"/>
  <c r="S508" i="8"/>
  <c r="AK467" i="12"/>
  <c r="AM467" i="12" s="1"/>
  <c r="C306" i="8"/>
  <c r="P510" i="8"/>
  <c r="O230" i="8"/>
  <c r="Q230" i="8"/>
  <c r="W189" i="12"/>
  <c r="AA189" i="12" s="1"/>
  <c r="X189" i="12"/>
  <c r="AB189" i="12" s="1"/>
  <c r="M325" i="8"/>
  <c r="J441" i="8"/>
  <c r="R400" i="12"/>
  <c r="R457" i="8"/>
  <c r="AG416" i="12"/>
  <c r="AI416" i="12" s="1"/>
  <c r="AH416" i="12"/>
  <c r="AJ416" i="12" s="1"/>
  <c r="C161" i="8"/>
  <c r="E118" i="8"/>
  <c r="D342" i="8"/>
  <c r="J61" i="8"/>
  <c r="R20" i="12"/>
  <c r="J195" i="8"/>
  <c r="R154" i="12"/>
  <c r="C348" i="8"/>
  <c r="V36" i="13"/>
  <c r="Z36" i="13" s="1"/>
  <c r="U36" i="13"/>
  <c r="Y36" i="13" s="1"/>
  <c r="E277" i="8"/>
  <c r="AK375" i="12"/>
  <c r="AM375" i="12" s="1"/>
  <c r="S416" i="8"/>
  <c r="AL375" i="12"/>
  <c r="AN375" i="12" s="1"/>
  <c r="H464" i="8"/>
  <c r="N68" i="8"/>
  <c r="L68" i="8"/>
  <c r="V27" i="12"/>
  <c r="U27" i="12"/>
  <c r="Y27" i="12" s="1"/>
  <c r="K180" i="8"/>
  <c r="C51" i="8"/>
  <c r="V419" i="12"/>
  <c r="Z419" i="12" s="1"/>
  <c r="N460" i="8"/>
  <c r="L460" i="8"/>
  <c r="U419" i="12"/>
  <c r="Y419" i="12" s="1"/>
  <c r="AH310" i="12"/>
  <c r="AJ310" i="12" s="1"/>
  <c r="AG310" i="12"/>
  <c r="AI310" i="12" s="1"/>
  <c r="R351" i="8"/>
  <c r="R82" i="15"/>
  <c r="AK390" i="12"/>
  <c r="AM390" i="12" s="1"/>
  <c r="S431" i="8"/>
  <c r="AL390" i="12"/>
  <c r="AN390" i="12" s="1"/>
  <c r="E208" i="8"/>
  <c r="AK37" i="15"/>
  <c r="AM37" i="15" s="1"/>
  <c r="AL37" i="15"/>
  <c r="AN37" i="15" s="1"/>
  <c r="W60" i="15"/>
  <c r="AA60" i="15" s="1"/>
  <c r="X60" i="15"/>
  <c r="AB60" i="15" s="1"/>
  <c r="S12" i="16"/>
  <c r="AC12" i="16" s="1"/>
  <c r="T12" i="16"/>
  <c r="AD12" i="16" s="1"/>
  <c r="T326" i="12"/>
  <c r="AD326" i="12" s="1"/>
  <c r="F367" i="8"/>
  <c r="G367" i="8"/>
  <c r="S326" i="12"/>
  <c r="AC326" i="12" s="1"/>
  <c r="AH15" i="12"/>
  <c r="AJ15" i="12" s="1"/>
  <c r="AG15" i="12"/>
  <c r="AI15" i="12" s="1"/>
  <c r="R56" i="8"/>
  <c r="D208" i="8"/>
  <c r="W24" i="15"/>
  <c r="AA24" i="15" s="1"/>
  <c r="X24" i="15"/>
  <c r="P112" i="8"/>
  <c r="C376" i="8"/>
  <c r="R170" i="12"/>
  <c r="J211" i="8"/>
  <c r="U29" i="3"/>
  <c r="Y29" i="3" s="1"/>
  <c r="V29" i="3"/>
  <c r="Z29" i="3" s="1"/>
  <c r="C58" i="8"/>
  <c r="J358" i="8"/>
  <c r="R317" i="12"/>
  <c r="T15" i="14"/>
  <c r="AD15" i="14" s="1"/>
  <c r="S15" i="14"/>
  <c r="M338" i="8"/>
  <c r="M177" i="8"/>
  <c r="M418" i="8"/>
  <c r="D196" i="8"/>
  <c r="U94" i="12"/>
  <c r="Y94" i="12" s="1"/>
  <c r="N135" i="8"/>
  <c r="L135" i="8"/>
  <c r="V94" i="12"/>
  <c r="J377" i="8"/>
  <c r="R336" i="12"/>
  <c r="T35" i="3"/>
  <c r="AD35" i="3" s="1"/>
  <c r="S35" i="3"/>
  <c r="D477" i="8"/>
  <c r="X91" i="15"/>
  <c r="AB91" i="15" s="1"/>
  <c r="W91" i="15"/>
  <c r="AA91" i="15" s="1"/>
  <c r="S103" i="3"/>
  <c r="T103" i="3"/>
  <c r="AD103" i="3" s="1"/>
  <c r="R341" i="12"/>
  <c r="J382" i="8"/>
  <c r="J357" i="8"/>
  <c r="R316" i="12"/>
  <c r="M278" i="8"/>
  <c r="J93" i="8"/>
  <c r="R52" i="12"/>
  <c r="S160" i="8"/>
  <c r="AL119" i="12"/>
  <c r="AN119" i="12" s="1"/>
  <c r="AK119" i="12"/>
  <c r="AM119" i="12" s="1"/>
  <c r="H216" i="8"/>
  <c r="H126" i="8"/>
  <c r="C324" i="8"/>
  <c r="I124" i="8"/>
  <c r="M361" i="8"/>
  <c r="R323" i="12"/>
  <c r="J364" i="8"/>
  <c r="S121" i="8"/>
  <c r="AK80" i="12"/>
  <c r="AM80" i="12" s="1"/>
  <c r="AL80" i="12"/>
  <c r="AN80" i="12" s="1"/>
  <c r="U315" i="12"/>
  <c r="Y315" i="12" s="1"/>
  <c r="N356" i="8"/>
  <c r="L356" i="8"/>
  <c r="V315" i="12"/>
  <c r="Z315" i="12" s="1"/>
  <c r="S525" i="8"/>
  <c r="AL484" i="12"/>
  <c r="AN484" i="12" s="1"/>
  <c r="AK484" i="12"/>
  <c r="AM484" i="12" s="1"/>
  <c r="T18" i="14"/>
  <c r="AD18" i="14" s="1"/>
  <c r="S18" i="14"/>
  <c r="AC18" i="14" s="1"/>
  <c r="C109" i="8"/>
  <c r="AK129" i="12"/>
  <c r="AM129" i="12" s="1"/>
  <c r="AL129" i="12"/>
  <c r="AN129" i="12" s="1"/>
  <c r="S170" i="8"/>
  <c r="D236" i="8"/>
  <c r="R56" i="3"/>
  <c r="M552" i="8"/>
  <c r="D525" i="8"/>
  <c r="AG43" i="3"/>
  <c r="AI43" i="3" s="1"/>
  <c r="AH43" i="3"/>
  <c r="AJ43" i="3" s="1"/>
  <c r="P542" i="8"/>
  <c r="AH22" i="16"/>
  <c r="AJ22" i="16" s="1"/>
  <c r="AG22" i="16"/>
  <c r="M406" i="8"/>
  <c r="X26" i="12"/>
  <c r="AB26" i="12" s="1"/>
  <c r="Q67" i="8"/>
  <c r="O67" i="8"/>
  <c r="W26" i="12"/>
  <c r="AA26" i="12" s="1"/>
  <c r="C105" i="8"/>
  <c r="I337" i="8"/>
  <c r="E114" i="8"/>
  <c r="R21" i="13"/>
  <c r="P438" i="8"/>
  <c r="P525" i="8"/>
  <c r="M219" i="8"/>
  <c r="M415" i="8"/>
  <c r="M365" i="8"/>
  <c r="C548" i="8"/>
  <c r="C75" i="8"/>
  <c r="AH124" i="12"/>
  <c r="AJ124" i="12" s="1"/>
  <c r="AG124" i="12"/>
  <c r="R165" i="8"/>
  <c r="R287" i="12"/>
  <c r="J328" i="8"/>
  <c r="E137" i="8"/>
  <c r="AK263" i="12"/>
  <c r="AM263" i="12" s="1"/>
  <c r="S304" i="8"/>
  <c r="AL263" i="12"/>
  <c r="AN263" i="12" s="1"/>
  <c r="V85" i="15"/>
  <c r="Z85" i="15" s="1"/>
  <c r="U85" i="15"/>
  <c r="Y85" i="15" s="1"/>
  <c r="D387" i="8"/>
  <c r="H445" i="8"/>
  <c r="D98" i="8"/>
  <c r="H257" i="8"/>
  <c r="K222" i="8"/>
  <c r="E533" i="8"/>
  <c r="AG411" i="12"/>
  <c r="AI411" i="12" s="1"/>
  <c r="R452" i="8"/>
  <c r="AH411" i="12"/>
  <c r="AJ411" i="12" s="1"/>
  <c r="R254" i="12"/>
  <c r="J295" i="8"/>
  <c r="C546" i="8"/>
  <c r="H334" i="8"/>
  <c r="P216" i="8"/>
  <c r="C370" i="8"/>
  <c r="AG394" i="12"/>
  <c r="AI394" i="12" s="1"/>
  <c r="AH394" i="12"/>
  <c r="AJ394" i="12" s="1"/>
  <c r="R435" i="8"/>
  <c r="M57" i="8"/>
  <c r="V145" i="12"/>
  <c r="L186" i="8"/>
  <c r="N186" i="8"/>
  <c r="U145" i="12"/>
  <c r="Y145" i="12" s="1"/>
  <c r="J259" i="8"/>
  <c r="R218" i="12"/>
  <c r="E57" i="8"/>
  <c r="S412" i="8"/>
  <c r="AL371" i="12"/>
  <c r="AN371" i="12" s="1"/>
  <c r="AK371" i="12"/>
  <c r="AM371" i="12" s="1"/>
  <c r="X78" i="12"/>
  <c r="AB78" i="12" s="1"/>
  <c r="O119" i="8"/>
  <c r="Q119" i="8"/>
  <c r="W78" i="12"/>
  <c r="AA78" i="12" s="1"/>
  <c r="S18" i="16"/>
  <c r="AC18" i="16" s="1"/>
  <c r="T18" i="16"/>
  <c r="AD18" i="16" s="1"/>
  <c r="W15" i="14"/>
  <c r="AA15" i="14" s="1"/>
  <c r="X15" i="14"/>
  <c r="AB15" i="14" s="1"/>
  <c r="W30" i="15"/>
  <c r="AA30" i="15" s="1"/>
  <c r="X30" i="15"/>
  <c r="AB30" i="15" s="1"/>
  <c r="AK98" i="15"/>
  <c r="AM98" i="15" s="1"/>
  <c r="AL98" i="15"/>
  <c r="AN98" i="15" s="1"/>
  <c r="S106" i="15"/>
  <c r="AC106" i="15" s="1"/>
  <c r="T106" i="15"/>
  <c r="AD106" i="15" s="1"/>
  <c r="U7" i="14"/>
  <c r="Y7" i="14" s="1"/>
  <c r="V7" i="14"/>
  <c r="Z7" i="14" s="1"/>
  <c r="X164" i="12"/>
  <c r="W164" i="12"/>
  <c r="AA164" i="12" s="1"/>
  <c r="Q205" i="8"/>
  <c r="O205" i="8"/>
  <c r="AK194" i="12"/>
  <c r="AM194" i="12" s="1"/>
  <c r="AL194" i="12"/>
  <c r="AN194" i="12" s="1"/>
  <c r="S235" i="8"/>
  <c r="M373" i="8"/>
  <c r="K445" i="8"/>
  <c r="H104" i="8"/>
  <c r="F457" i="8"/>
  <c r="G457" i="8"/>
  <c r="S416" i="12"/>
  <c r="T416" i="12"/>
  <c r="AD416" i="12" s="1"/>
  <c r="H118" i="8"/>
  <c r="V171" i="12"/>
  <c r="Z171" i="12" s="1"/>
  <c r="U171" i="12"/>
  <c r="Y171" i="12" s="1"/>
  <c r="N212" i="8"/>
  <c r="L212" i="8"/>
  <c r="P214" i="8"/>
  <c r="P276" i="8"/>
  <c r="O502" i="8"/>
  <c r="X461" i="12"/>
  <c r="AB461" i="12" s="1"/>
  <c r="W461" i="12"/>
  <c r="AA461" i="12" s="1"/>
  <c r="Q502" i="8"/>
  <c r="S15" i="15"/>
  <c r="T15" i="15"/>
  <c r="AD15" i="15" s="1"/>
  <c r="P524" i="8"/>
  <c r="AK27" i="13"/>
  <c r="AM27" i="13" s="1"/>
  <c r="AL27" i="13"/>
  <c r="AN27" i="13" s="1"/>
  <c r="P474" i="8"/>
  <c r="D453" i="8"/>
  <c r="AK224" i="12"/>
  <c r="AM224" i="12" s="1"/>
  <c r="AL224" i="12"/>
  <c r="AN224" i="12" s="1"/>
  <c r="S265" i="8"/>
  <c r="I154" i="8"/>
  <c r="V34" i="12"/>
  <c r="Z34" i="12" s="1"/>
  <c r="N75" i="8"/>
  <c r="U34" i="12"/>
  <c r="Y34" i="12" s="1"/>
  <c r="L75" i="8"/>
  <c r="M134" i="8"/>
  <c r="V177" i="12"/>
  <c r="Z177" i="12" s="1"/>
  <c r="L218" i="8"/>
  <c r="U177" i="12"/>
  <c r="Y177" i="12" s="1"/>
  <c r="N218" i="8"/>
  <c r="AL315" i="12"/>
  <c r="AN315" i="12" s="1"/>
  <c r="AK315" i="12"/>
  <c r="AM315" i="12" s="1"/>
  <c r="S356" i="8"/>
  <c r="F238" i="8"/>
  <c r="S197" i="12"/>
  <c r="AC197" i="12" s="1"/>
  <c r="T197" i="12"/>
  <c r="AD197" i="12" s="1"/>
  <c r="G238" i="8"/>
  <c r="M159" i="8"/>
  <c r="K102" i="8"/>
  <c r="P68" i="8"/>
  <c r="D467" i="8"/>
  <c r="R184" i="12"/>
  <c r="J225" i="8"/>
  <c r="T8" i="16"/>
  <c r="AD8" i="16" s="1"/>
  <c r="S8" i="16"/>
  <c r="AC8" i="16" s="1"/>
  <c r="L272" i="8"/>
  <c r="V231" i="12"/>
  <c r="Z231" i="12" s="1"/>
  <c r="N272" i="8"/>
  <c r="U231" i="12"/>
  <c r="Y231" i="12" s="1"/>
  <c r="R307" i="12"/>
  <c r="J348" i="8"/>
  <c r="AG9" i="14"/>
  <c r="AH9" i="14"/>
  <c r="AJ9" i="14" s="1"/>
  <c r="V391" i="12"/>
  <c r="Z391" i="12" s="1"/>
  <c r="L432" i="8"/>
  <c r="U391" i="12"/>
  <c r="Y391" i="12" s="1"/>
  <c r="N432" i="8"/>
  <c r="L454" i="8"/>
  <c r="V413" i="12"/>
  <c r="Z413" i="12" s="1"/>
  <c r="N454" i="8"/>
  <c r="U413" i="12"/>
  <c r="Y413" i="12" s="1"/>
  <c r="AK13" i="3"/>
  <c r="AM13" i="3" s="1"/>
  <c r="AL13" i="3"/>
  <c r="AN13" i="3" s="1"/>
  <c r="AG26" i="12"/>
  <c r="AH26" i="12"/>
  <c r="AJ26" i="12" s="1"/>
  <c r="R67" i="8"/>
  <c r="G377" i="8"/>
  <c r="F377" i="8"/>
  <c r="T336" i="12"/>
  <c r="AD336" i="12" s="1"/>
  <c r="S336" i="12"/>
  <c r="AC336" i="12" s="1"/>
  <c r="W94" i="3"/>
  <c r="AA94" i="3" s="1"/>
  <c r="X94" i="3"/>
  <c r="AB94" i="3" s="1"/>
  <c r="P199" i="8"/>
  <c r="AK36" i="15"/>
  <c r="AM36" i="15" s="1"/>
  <c r="AL36" i="15"/>
  <c r="J397" i="8"/>
  <c r="R356" i="12"/>
  <c r="E192" i="8"/>
  <c r="R413" i="8"/>
  <c r="AH372" i="12"/>
  <c r="AJ372" i="12" s="1"/>
  <c r="AG372" i="12"/>
  <c r="U17" i="3"/>
  <c r="Y17" i="3" s="1"/>
  <c r="V17" i="3"/>
  <c r="Z17" i="3" s="1"/>
  <c r="M429" i="8"/>
  <c r="D445" i="8"/>
  <c r="AG318" i="12"/>
  <c r="AI318" i="12" s="1"/>
  <c r="R359" i="8"/>
  <c r="AH318" i="12"/>
  <c r="AJ318" i="12" s="1"/>
  <c r="X12" i="14"/>
  <c r="AB12" i="14" s="1"/>
  <c r="W12" i="14"/>
  <c r="AA12" i="14" s="1"/>
  <c r="K261" i="8"/>
  <c r="AG281" i="12"/>
  <c r="AH281" i="12"/>
  <c r="AJ281" i="12" s="1"/>
  <c r="R322" i="8"/>
  <c r="R33" i="15"/>
  <c r="J49" i="8"/>
  <c r="R8" i="12"/>
  <c r="C433" i="8"/>
  <c r="U353" i="12"/>
  <c r="Y353" i="12" s="1"/>
  <c r="V353" i="12"/>
  <c r="Z353" i="12" s="1"/>
  <c r="L394" i="8"/>
  <c r="N394" i="8"/>
  <c r="R430" i="8"/>
  <c r="AH389" i="12"/>
  <c r="AJ389" i="12" s="1"/>
  <c r="AG389" i="12"/>
  <c r="F182" i="8"/>
  <c r="G182" i="8"/>
  <c r="S141" i="12"/>
  <c r="AC141" i="12" s="1"/>
  <c r="T141" i="12"/>
  <c r="AD141" i="12" s="1"/>
  <c r="X26" i="15"/>
  <c r="AB26" i="15" s="1"/>
  <c r="W26" i="15"/>
  <c r="AA26" i="15" s="1"/>
  <c r="H532" i="8"/>
  <c r="D486" i="8"/>
  <c r="V22" i="13"/>
  <c r="Z22" i="13" s="1"/>
  <c r="U22" i="13"/>
  <c r="Y22" i="13" s="1"/>
  <c r="E475" i="8"/>
  <c r="H146" i="8"/>
  <c r="G495" i="8"/>
  <c r="T454" i="12"/>
  <c r="AD454" i="12" s="1"/>
  <c r="S454" i="12"/>
  <c r="AC454" i="12" s="1"/>
  <c r="F495" i="8"/>
  <c r="W83" i="3"/>
  <c r="AA83" i="3" s="1"/>
  <c r="X83" i="3"/>
  <c r="AB83" i="3" s="1"/>
  <c r="AL221" i="12"/>
  <c r="AN221" i="12" s="1"/>
  <c r="AK221" i="12"/>
  <c r="AM221" i="12" s="1"/>
  <c r="S262" i="8"/>
  <c r="AL326" i="12"/>
  <c r="AN326" i="12" s="1"/>
  <c r="S367" i="8"/>
  <c r="AK326" i="12"/>
  <c r="AL492" i="12"/>
  <c r="AN492" i="12" s="1"/>
  <c r="S533" i="8"/>
  <c r="AK492" i="12"/>
  <c r="AM492" i="12" s="1"/>
  <c r="AG31" i="13"/>
  <c r="AI31" i="13" s="1"/>
  <c r="AH31" i="13"/>
  <c r="AJ31" i="13" s="1"/>
  <c r="AG184" i="12"/>
  <c r="AH184" i="12"/>
  <c r="AJ184" i="12" s="1"/>
  <c r="R225" i="8"/>
  <c r="J130" i="8"/>
  <c r="R89" i="12"/>
  <c r="M84" i="8"/>
  <c r="AH34" i="14"/>
  <c r="AJ34" i="14" s="1"/>
  <c r="AG34" i="14"/>
  <c r="AI34" i="14" s="1"/>
  <c r="T145" i="12"/>
  <c r="AD145" i="12" s="1"/>
  <c r="S145" i="12"/>
  <c r="F186" i="8"/>
  <c r="G186" i="8"/>
  <c r="D183" i="8"/>
  <c r="F105" i="8"/>
  <c r="G105" i="8"/>
  <c r="T64" i="12"/>
  <c r="AD64" i="12" s="1"/>
  <c r="S64" i="12"/>
  <c r="AC64" i="12" s="1"/>
  <c r="C223" i="8"/>
  <c r="J114" i="8"/>
  <c r="R73" i="12"/>
  <c r="F62" i="8"/>
  <c r="S21" i="12"/>
  <c r="AC21" i="12" s="1"/>
  <c r="T21" i="12"/>
  <c r="AD21" i="12" s="1"/>
  <c r="G62" i="8"/>
  <c r="R17" i="13"/>
  <c r="G207" i="8"/>
  <c r="T166" i="12"/>
  <c r="AD166" i="12" s="1"/>
  <c r="S166" i="12"/>
  <c r="AC166" i="12" s="1"/>
  <c r="F207" i="8"/>
  <c r="E444" i="8"/>
  <c r="P394" i="8"/>
  <c r="G252" i="8"/>
  <c r="F252" i="8"/>
  <c r="T211" i="12"/>
  <c r="AD211" i="12" s="1"/>
  <c r="S211" i="12"/>
  <c r="AK155" i="12"/>
  <c r="AM155" i="12" s="1"/>
  <c r="S196" i="8"/>
  <c r="AL155" i="12"/>
  <c r="AN155" i="12" s="1"/>
  <c r="E296" i="8"/>
  <c r="I445" i="8"/>
  <c r="K56" i="8"/>
  <c r="W42" i="14"/>
  <c r="AA42" i="14" s="1"/>
  <c r="X42" i="14"/>
  <c r="AB42" i="14" s="1"/>
  <c r="L430" i="8"/>
  <c r="N430" i="8"/>
  <c r="V389" i="12"/>
  <c r="Z389" i="12" s="1"/>
  <c r="U389" i="12"/>
  <c r="Y389" i="12" s="1"/>
  <c r="AL20" i="15"/>
  <c r="AN20" i="15" s="1"/>
  <c r="AK20" i="15"/>
  <c r="AM20" i="15" s="1"/>
  <c r="E383" i="8"/>
  <c r="H295" i="8"/>
  <c r="C275" i="8"/>
  <c r="N84" i="8"/>
  <c r="V43" i="12"/>
  <c r="Z43" i="12" s="1"/>
  <c r="U43" i="12"/>
  <c r="Y43" i="12" s="1"/>
  <c r="L84" i="8"/>
  <c r="H530" i="8"/>
  <c r="H273" i="8"/>
  <c r="K169" i="8"/>
  <c r="H382" i="8"/>
  <c r="P404" i="8"/>
  <c r="T29" i="14"/>
  <c r="AD29" i="14" s="1"/>
  <c r="S29" i="14"/>
  <c r="AC29" i="14" s="1"/>
  <c r="T418" i="12"/>
  <c r="AD418" i="12" s="1"/>
  <c r="G459" i="8"/>
  <c r="F459" i="8"/>
  <c r="S418" i="12"/>
  <c r="AC418" i="12" s="1"/>
  <c r="R160" i="8"/>
  <c r="AH119" i="12"/>
  <c r="AJ119" i="12" s="1"/>
  <c r="AG119" i="12"/>
  <c r="AI119" i="12" s="1"/>
  <c r="E419" i="8"/>
  <c r="K303" i="8"/>
  <c r="R314" i="12"/>
  <c r="J355" i="8"/>
  <c r="E531" i="8"/>
  <c r="AH43" i="15"/>
  <c r="AJ43" i="15" s="1"/>
  <c r="AG43" i="15"/>
  <c r="AI43" i="15" s="1"/>
  <c r="V15" i="13"/>
  <c r="U15" i="13"/>
  <c r="Y15" i="13" s="1"/>
  <c r="L388" i="8"/>
  <c r="U347" i="12"/>
  <c r="Y347" i="12" s="1"/>
  <c r="N388" i="8"/>
  <c r="V347" i="12"/>
  <c r="Z347" i="12" s="1"/>
  <c r="P546" i="8"/>
  <c r="M378" i="8"/>
  <c r="I506" i="8"/>
  <c r="AH64" i="15"/>
  <c r="AJ64" i="15" s="1"/>
  <c r="AG64" i="15"/>
  <c r="H202" i="8"/>
  <c r="V87" i="15"/>
  <c r="Z87" i="15" s="1"/>
  <c r="U87" i="15"/>
  <c r="Y87" i="15" s="1"/>
  <c r="I173" i="8"/>
  <c r="S499" i="8"/>
  <c r="AK458" i="12"/>
  <c r="AM458" i="12" s="1"/>
  <c r="AL458" i="12"/>
  <c r="AN458" i="12" s="1"/>
  <c r="AK14" i="13"/>
  <c r="AM14" i="13" s="1"/>
  <c r="AL14" i="13"/>
  <c r="AN14" i="13" s="1"/>
  <c r="AK23" i="15"/>
  <c r="AM23" i="15" s="1"/>
  <c r="AL23" i="15"/>
  <c r="AN23" i="15" s="1"/>
  <c r="E135" i="8"/>
  <c r="K397" i="8"/>
  <c r="T12" i="3"/>
  <c r="AD12" i="3" s="1"/>
  <c r="S12" i="3"/>
  <c r="C332" i="8"/>
  <c r="M490" i="8"/>
  <c r="R439" i="12"/>
  <c r="J480" i="8"/>
  <c r="AH54" i="15"/>
  <c r="AJ54" i="15" s="1"/>
  <c r="AG54" i="15"/>
  <c r="D313" i="8"/>
  <c r="M100" i="8"/>
  <c r="S136" i="12"/>
  <c r="AC136" i="12" s="1"/>
  <c r="T136" i="12"/>
  <c r="AD136" i="12" s="1"/>
  <c r="F177" i="8"/>
  <c r="G177" i="8"/>
  <c r="C270" i="8"/>
  <c r="J137" i="8"/>
  <c r="R96" i="12"/>
  <c r="R18" i="16"/>
  <c r="W254" i="12"/>
  <c r="AA254" i="12" s="1"/>
  <c r="O295" i="8"/>
  <c r="X254" i="12"/>
  <c r="AB254" i="12" s="1"/>
  <c r="Q295" i="8"/>
  <c r="J527" i="8"/>
  <c r="R486" i="12"/>
  <c r="P266" i="8"/>
  <c r="I344" i="8"/>
  <c r="C145" i="8"/>
  <c r="AG183" i="12"/>
  <c r="R224" i="8"/>
  <c r="AH183" i="12"/>
  <c r="AJ183" i="12" s="1"/>
  <c r="G508" i="8"/>
  <c r="S467" i="12"/>
  <c r="AC467" i="12" s="1"/>
  <c r="T467" i="12"/>
  <c r="AD467" i="12" s="1"/>
  <c r="F508" i="8"/>
  <c r="T15" i="3"/>
  <c r="AD15" i="3" s="1"/>
  <c r="S15" i="3"/>
  <c r="AC15" i="3" s="1"/>
  <c r="K246" i="8"/>
  <c r="E392" i="8"/>
  <c r="S278" i="8"/>
  <c r="AK237" i="12"/>
  <c r="AM237" i="12" s="1"/>
  <c r="AL237" i="12"/>
  <c r="AN237" i="12" s="1"/>
  <c r="D354" i="8"/>
  <c r="C278" i="8"/>
  <c r="C97" i="8"/>
  <c r="H73" i="8"/>
  <c r="X267" i="12"/>
  <c r="AB267" i="12" s="1"/>
  <c r="O308" i="8"/>
  <c r="Q308" i="8"/>
  <c r="W267" i="12"/>
  <c r="AA267" i="12" s="1"/>
  <c r="AG78" i="3"/>
  <c r="AI78" i="3" s="1"/>
  <c r="AH78" i="3"/>
  <c r="AJ78" i="3" s="1"/>
  <c r="M442" i="8"/>
  <c r="C246" i="8"/>
  <c r="U39" i="15"/>
  <c r="Y39" i="15" s="1"/>
  <c r="V39" i="15"/>
  <c r="Z39" i="15" s="1"/>
  <c r="K297" i="8"/>
  <c r="V21" i="15"/>
  <c r="Z21" i="15" s="1"/>
  <c r="U21" i="15"/>
  <c r="Y21" i="15" s="1"/>
  <c r="S381" i="12"/>
  <c r="AC381" i="12" s="1"/>
  <c r="F422" i="8"/>
  <c r="T381" i="12"/>
  <c r="AD381" i="12" s="1"/>
  <c r="G422" i="8"/>
  <c r="S24" i="14"/>
  <c r="T24" i="14"/>
  <c r="AD24" i="14" s="1"/>
  <c r="M408" i="8"/>
  <c r="AL20" i="16"/>
  <c r="AN20" i="16" s="1"/>
  <c r="AK20" i="16"/>
  <c r="AM20" i="16" s="1"/>
  <c r="D488" i="8"/>
  <c r="H312" i="8"/>
  <c r="E126" i="8"/>
  <c r="D250" i="8"/>
  <c r="P115" i="8"/>
  <c r="P202" i="8"/>
  <c r="T33" i="3"/>
  <c r="AD33" i="3" s="1"/>
  <c r="S33" i="3"/>
  <c r="I541" i="8"/>
  <c r="I347" i="8"/>
  <c r="E499" i="8"/>
  <c r="V19" i="15"/>
  <c r="Z19" i="15" s="1"/>
  <c r="U19" i="15"/>
  <c r="Y19" i="15" s="1"/>
  <c r="P385" i="8"/>
  <c r="W15" i="3"/>
  <c r="AA15" i="3" s="1"/>
  <c r="X15" i="3"/>
  <c r="AB15" i="3" s="1"/>
  <c r="S33" i="13"/>
  <c r="T33" i="13"/>
  <c r="AD33" i="13" s="1"/>
  <c r="J96" i="8"/>
  <c r="R55" i="12"/>
  <c r="H526" i="8"/>
  <c r="H332" i="8"/>
  <c r="L95" i="8"/>
  <c r="U54" i="12"/>
  <c r="Y54" i="12" s="1"/>
  <c r="V54" i="12"/>
  <c r="Z54" i="12" s="1"/>
  <c r="N95" i="8"/>
  <c r="AH350" i="12"/>
  <c r="AJ350" i="12" s="1"/>
  <c r="AG350" i="12"/>
  <c r="AI350" i="12" s="1"/>
  <c r="R391" i="8"/>
  <c r="S205" i="8"/>
  <c r="AK164" i="12"/>
  <c r="AM164" i="12" s="1"/>
  <c r="AL164" i="12"/>
  <c r="AN164" i="12" s="1"/>
  <c r="D210" i="8"/>
  <c r="C95" i="8"/>
  <c r="K478" i="8"/>
  <c r="R52" i="3"/>
  <c r="K541" i="8"/>
  <c r="K387" i="8"/>
  <c r="R341" i="8"/>
  <c r="AG300" i="12"/>
  <c r="AI300" i="12" s="1"/>
  <c r="AH300" i="12"/>
  <c r="AJ300" i="12" s="1"/>
  <c r="C520" i="8"/>
  <c r="T8" i="14"/>
  <c r="AD8" i="14" s="1"/>
  <c r="S8" i="14"/>
  <c r="R83" i="12"/>
  <c r="J124" i="8"/>
  <c r="AL9" i="16"/>
  <c r="AN9" i="16" s="1"/>
  <c r="AK9" i="16"/>
  <c r="AM9" i="16" s="1"/>
  <c r="Q269" i="8"/>
  <c r="O269" i="8"/>
  <c r="X228" i="12"/>
  <c r="AB228" i="12" s="1"/>
  <c r="W228" i="12"/>
  <c r="AA228" i="12" s="1"/>
  <c r="N148" i="8"/>
  <c r="L148" i="8"/>
  <c r="U107" i="12"/>
  <c r="Y107" i="12" s="1"/>
  <c r="V107" i="12"/>
  <c r="Z107" i="12" s="1"/>
  <c r="W162" i="12"/>
  <c r="AA162" i="12" s="1"/>
  <c r="X162" i="12"/>
  <c r="AB162" i="12" s="1"/>
  <c r="Q203" i="8"/>
  <c r="O203" i="8"/>
  <c r="H114" i="8"/>
  <c r="R433" i="12"/>
  <c r="J474" i="8"/>
  <c r="D71" i="8"/>
  <c r="AK19" i="13"/>
  <c r="AM19" i="13" s="1"/>
  <c r="AL19" i="13"/>
  <c r="AN19" i="13" s="1"/>
  <c r="X35" i="14"/>
  <c r="AB35" i="14" s="1"/>
  <c r="W35" i="14"/>
  <c r="AA35" i="14" s="1"/>
  <c r="R214" i="12"/>
  <c r="J255" i="8"/>
  <c r="H132" i="8"/>
  <c r="AG31" i="3"/>
  <c r="AI31" i="3" s="1"/>
  <c r="AH31" i="3"/>
  <c r="AJ31" i="3" s="1"/>
  <c r="AH148" i="12"/>
  <c r="AJ148" i="12" s="1"/>
  <c r="R189" i="8"/>
  <c r="AG148" i="12"/>
  <c r="S278" i="12"/>
  <c r="AC278" i="12" s="1"/>
  <c r="T278" i="12"/>
  <c r="AD278" i="12" s="1"/>
  <c r="G319" i="8"/>
  <c r="F319" i="8"/>
  <c r="F299" i="8"/>
  <c r="S258" i="12"/>
  <c r="AC258" i="12" s="1"/>
  <c r="T258" i="12"/>
  <c r="AD258" i="12" s="1"/>
  <c r="G299" i="8"/>
  <c r="H399" i="8"/>
  <c r="M496" i="8"/>
  <c r="K264" i="8"/>
  <c r="AL154" i="12"/>
  <c r="AN154" i="12" s="1"/>
  <c r="AK154" i="12"/>
  <c r="AM154" i="12" s="1"/>
  <c r="S195" i="8"/>
  <c r="D215" i="8"/>
  <c r="G455" i="8"/>
  <c r="T414" i="12"/>
  <c r="AD414" i="12" s="1"/>
  <c r="F455" i="8"/>
  <c r="S414" i="12"/>
  <c r="AC414" i="12" s="1"/>
  <c r="U227" i="12"/>
  <c r="Y227" i="12" s="1"/>
  <c r="V227" i="12"/>
  <c r="Z227" i="12" s="1"/>
  <c r="L268" i="8"/>
  <c r="N268" i="8"/>
  <c r="I311" i="8"/>
  <c r="X88" i="3"/>
  <c r="AB88" i="3" s="1"/>
  <c r="W88" i="3"/>
  <c r="AA88" i="3" s="1"/>
  <c r="L170" i="8"/>
  <c r="U129" i="12"/>
  <c r="Y129" i="12" s="1"/>
  <c r="N170" i="8"/>
  <c r="V129" i="12"/>
  <c r="Z129" i="12" s="1"/>
  <c r="M152" i="8"/>
  <c r="AH384" i="12"/>
  <c r="AJ384" i="12" s="1"/>
  <c r="AG384" i="12"/>
  <c r="R425" i="8"/>
  <c r="I125" i="8"/>
  <c r="N226" i="8"/>
  <c r="L226" i="8"/>
  <c r="V185" i="12"/>
  <c r="Z185" i="12" s="1"/>
  <c r="U185" i="12"/>
  <c r="Y185" i="12" s="1"/>
  <c r="K351" i="8"/>
  <c r="O461" i="8"/>
  <c r="W420" i="12"/>
  <c r="AA420" i="12" s="1"/>
  <c r="X420" i="12"/>
  <c r="AB420" i="12" s="1"/>
  <c r="Q461" i="8"/>
  <c r="M301" i="8"/>
  <c r="H190" i="8"/>
  <c r="E209" i="8"/>
  <c r="I254" i="8"/>
  <c r="X71" i="3"/>
  <c r="AB71" i="3" s="1"/>
  <c r="W71" i="3"/>
  <c r="AA71" i="3" s="1"/>
  <c r="I133" i="8"/>
  <c r="D52" i="8"/>
  <c r="R236" i="12"/>
  <c r="J277" i="8"/>
  <c r="I406" i="8"/>
  <c r="K356" i="8"/>
  <c r="R91" i="8"/>
  <c r="AH50" i="12"/>
  <c r="AJ50" i="12" s="1"/>
  <c r="AG50" i="12"/>
  <c r="AI50" i="12" s="1"/>
  <c r="AH38" i="14"/>
  <c r="AJ38" i="14" s="1"/>
  <c r="AG38" i="14"/>
  <c r="M263" i="8"/>
  <c r="R146" i="8"/>
  <c r="AG105" i="12"/>
  <c r="AI105" i="12" s="1"/>
  <c r="AH105" i="12"/>
  <c r="AJ105" i="12" s="1"/>
  <c r="M497" i="8"/>
  <c r="L315" i="8"/>
  <c r="V274" i="12"/>
  <c r="Z274" i="12" s="1"/>
  <c r="N315" i="8"/>
  <c r="U274" i="12"/>
  <c r="Y274" i="12" s="1"/>
  <c r="P551" i="8"/>
  <c r="P224" i="8"/>
  <c r="D519" i="8"/>
  <c r="P301" i="8"/>
  <c r="J204" i="8"/>
  <c r="R163" i="12"/>
  <c r="I249" i="8"/>
  <c r="I459" i="8"/>
  <c r="V427" i="12"/>
  <c r="Z427" i="12" s="1"/>
  <c r="L468" i="8"/>
  <c r="N468" i="8"/>
  <c r="U427" i="12"/>
  <c r="Y427" i="12" s="1"/>
  <c r="R164" i="12"/>
  <c r="J205" i="8"/>
  <c r="AG341" i="12"/>
  <c r="R382" i="8"/>
  <c r="AH341" i="12"/>
  <c r="AJ341" i="12" s="1"/>
  <c r="I257" i="8"/>
  <c r="H211" i="8"/>
  <c r="AL73" i="15"/>
  <c r="AN73" i="15" s="1"/>
  <c r="AK73" i="15"/>
  <c r="AM73" i="15" s="1"/>
  <c r="V12" i="13"/>
  <c r="Z12" i="13" s="1"/>
  <c r="U12" i="13"/>
  <c r="Y12" i="13" s="1"/>
  <c r="R77" i="15"/>
  <c r="H368" i="8"/>
  <c r="G237" i="8"/>
  <c r="T196" i="12"/>
  <c r="AD196" i="12" s="1"/>
  <c r="S196" i="12"/>
  <c r="F237" i="8"/>
  <c r="N243" i="8"/>
  <c r="V202" i="12"/>
  <c r="Z202" i="12" s="1"/>
  <c r="L243" i="8"/>
  <c r="U202" i="12"/>
  <c r="Y202" i="12" s="1"/>
  <c r="D253" i="8"/>
  <c r="M65" i="8"/>
  <c r="D200" i="8"/>
  <c r="I273" i="8"/>
  <c r="X87" i="3"/>
  <c r="AB87" i="3" s="1"/>
  <c r="W87" i="3"/>
  <c r="AA87" i="3" s="1"/>
  <c r="I111" i="8"/>
  <c r="AG10" i="14"/>
  <c r="AI10" i="14" s="1"/>
  <c r="AH10" i="14"/>
  <c r="AJ10" i="14" s="1"/>
  <c r="K549" i="8"/>
  <c r="I238" i="8"/>
  <c r="P400" i="8"/>
  <c r="AH17" i="13"/>
  <c r="AJ17" i="13" s="1"/>
  <c r="AG17" i="13"/>
  <c r="R353" i="8"/>
  <c r="AG312" i="12"/>
  <c r="AI312" i="12" s="1"/>
  <c r="AH312" i="12"/>
  <c r="AJ312" i="12" s="1"/>
  <c r="R33" i="13"/>
  <c r="AG55" i="15"/>
  <c r="AH55" i="15"/>
  <c r="AJ55" i="15" s="1"/>
  <c r="Q427" i="8"/>
  <c r="X386" i="12"/>
  <c r="AB386" i="12" s="1"/>
  <c r="O427" i="8"/>
  <c r="W386" i="12"/>
  <c r="AA386" i="12" s="1"/>
  <c r="U417" i="12"/>
  <c r="Y417" i="12" s="1"/>
  <c r="L458" i="8"/>
  <c r="N458" i="8"/>
  <c r="V417" i="12"/>
  <c r="Z417" i="12" s="1"/>
  <c r="D145" i="8"/>
  <c r="U61" i="15"/>
  <c r="Y61" i="15" s="1"/>
  <c r="V61" i="15"/>
  <c r="Z61" i="15" s="1"/>
  <c r="U324" i="12"/>
  <c r="Y324" i="12" s="1"/>
  <c r="N365" i="8"/>
  <c r="V324" i="12"/>
  <c r="Z324" i="12" s="1"/>
  <c r="L365" i="8"/>
  <c r="H269" i="8"/>
  <c r="T233" i="12"/>
  <c r="AD233" i="12" s="1"/>
  <c r="F274" i="8"/>
  <c r="S233" i="12"/>
  <c r="AC233" i="12" s="1"/>
  <c r="G274" i="8"/>
  <c r="AG198" i="12"/>
  <c r="AI198" i="12" s="1"/>
  <c r="AH198" i="12"/>
  <c r="AJ198" i="12" s="1"/>
  <c r="R239" i="8"/>
  <c r="N213" i="8"/>
  <c r="U172" i="12"/>
  <c r="Y172" i="12" s="1"/>
  <c r="V172" i="12"/>
  <c r="Z172" i="12" s="1"/>
  <c r="L213" i="8"/>
  <c r="P172" i="8"/>
  <c r="S513" i="8"/>
  <c r="AL472" i="12"/>
  <c r="AN472" i="12" s="1"/>
  <c r="AK472" i="12"/>
  <c r="AM472" i="12" s="1"/>
  <c r="AH14" i="15"/>
  <c r="AJ14" i="15" s="1"/>
  <c r="AG14" i="15"/>
  <c r="P495" i="8"/>
  <c r="C501" i="8"/>
  <c r="D452" i="8"/>
  <c r="J233" i="8"/>
  <c r="R192" i="12"/>
  <c r="R468" i="12"/>
  <c r="J509" i="8"/>
  <c r="F438" i="8"/>
  <c r="T397" i="12"/>
  <c r="AD397" i="12" s="1"/>
  <c r="G438" i="8"/>
  <c r="S397" i="12"/>
  <c r="K422" i="8"/>
  <c r="R450" i="8"/>
  <c r="AH409" i="12"/>
  <c r="AJ409" i="12" s="1"/>
  <c r="AG409" i="12"/>
  <c r="AI409" i="12" s="1"/>
  <c r="O424" i="8"/>
  <c r="W383" i="12"/>
  <c r="AA383" i="12" s="1"/>
  <c r="X383" i="12"/>
  <c r="AB383" i="12" s="1"/>
  <c r="Q424" i="8"/>
  <c r="R402" i="12"/>
  <c r="J443" i="8"/>
  <c r="S435" i="8"/>
  <c r="AL394" i="12"/>
  <c r="AN394" i="12" s="1"/>
  <c r="AK394" i="12"/>
  <c r="AM394" i="12" s="1"/>
  <c r="D292" i="8"/>
  <c r="U41" i="15"/>
  <c r="Y41" i="15" s="1"/>
  <c r="V41" i="15"/>
  <c r="Z41" i="15" s="1"/>
  <c r="X114" i="12"/>
  <c r="AB114" i="12" s="1"/>
  <c r="Q155" i="8"/>
  <c r="O155" i="8"/>
  <c r="W114" i="12"/>
  <c r="AA114" i="12" s="1"/>
  <c r="AL16" i="14"/>
  <c r="AN16" i="14" s="1"/>
  <c r="AK16" i="14"/>
  <c r="AM16" i="14" s="1"/>
  <c r="S61" i="8"/>
  <c r="AL20" i="12"/>
  <c r="AN20" i="12" s="1"/>
  <c r="AK20" i="12"/>
  <c r="AM20" i="12" s="1"/>
  <c r="S74" i="8"/>
  <c r="AL33" i="12"/>
  <c r="AN33" i="12" s="1"/>
  <c r="AK33" i="12"/>
  <c r="AM33" i="12" s="1"/>
  <c r="M129" i="8"/>
  <c r="R68" i="12"/>
  <c r="J109" i="8"/>
  <c r="AL240" i="12"/>
  <c r="AN240" i="12" s="1"/>
  <c r="AK240" i="12"/>
  <c r="AM240" i="12" s="1"/>
  <c r="S281" i="8"/>
  <c r="J400" i="8"/>
  <c r="R359" i="12"/>
  <c r="P519" i="8"/>
  <c r="G528" i="8"/>
  <c r="T487" i="12"/>
  <c r="AD487" i="12" s="1"/>
  <c r="S487" i="12"/>
  <c r="F528" i="8"/>
  <c r="I86" i="8"/>
  <c r="L361" i="8"/>
  <c r="N361" i="8"/>
  <c r="V320" i="12"/>
  <c r="Z320" i="12" s="1"/>
  <c r="U320" i="12"/>
  <c r="Y320" i="12" s="1"/>
  <c r="P210" i="8"/>
  <c r="V35" i="3"/>
  <c r="Z35" i="3" s="1"/>
  <c r="U35" i="3"/>
  <c r="Y35" i="3" s="1"/>
  <c r="E459" i="8"/>
  <c r="U225" i="12"/>
  <c r="Y225" i="12" s="1"/>
  <c r="N266" i="8"/>
  <c r="L266" i="8"/>
  <c r="V225" i="12"/>
  <c r="Z225" i="12" s="1"/>
  <c r="U44" i="14"/>
  <c r="Y44" i="14" s="1"/>
  <c r="V44" i="14"/>
  <c r="Z44" i="14" s="1"/>
  <c r="X29" i="13"/>
  <c r="AB29" i="13" s="1"/>
  <c r="W29" i="13"/>
  <c r="AA29" i="13" s="1"/>
  <c r="U445" i="12"/>
  <c r="Y445" i="12" s="1"/>
  <c r="N486" i="8"/>
  <c r="V445" i="12"/>
  <c r="Z445" i="12" s="1"/>
  <c r="L486" i="8"/>
  <c r="AK46" i="12"/>
  <c r="AM46" i="12" s="1"/>
  <c r="AL46" i="12"/>
  <c r="AN46" i="12" s="1"/>
  <c r="S87" i="8"/>
  <c r="R21" i="16"/>
  <c r="E56" i="8"/>
  <c r="M70" i="8"/>
  <c r="C141" i="8"/>
  <c r="D386" i="8"/>
  <c r="K269" i="8"/>
  <c r="T77" i="12"/>
  <c r="AD77" i="12" s="1"/>
  <c r="G118" i="8"/>
  <c r="F118" i="8"/>
  <c r="S77" i="12"/>
  <c r="AC77" i="12" s="1"/>
  <c r="L449" i="8"/>
  <c r="V408" i="12"/>
  <c r="Z408" i="12" s="1"/>
  <c r="U408" i="12"/>
  <c r="Y408" i="12" s="1"/>
  <c r="N449" i="8"/>
  <c r="AK12" i="16"/>
  <c r="AM12" i="16" s="1"/>
  <c r="AL12" i="16"/>
  <c r="AN12" i="16" s="1"/>
  <c r="E478" i="8"/>
  <c r="I392" i="8"/>
  <c r="AG304" i="12"/>
  <c r="AH304" i="12"/>
  <c r="AJ304" i="12" s="1"/>
  <c r="R345" i="8"/>
  <c r="D338" i="8"/>
  <c r="R370" i="8"/>
  <c r="AH329" i="12"/>
  <c r="AJ329" i="12" s="1"/>
  <c r="AG329" i="12"/>
  <c r="AI329" i="12" s="1"/>
  <c r="S17" i="12"/>
  <c r="AC17" i="12" s="1"/>
  <c r="F58" i="8"/>
  <c r="T17" i="12"/>
  <c r="AD17" i="12" s="1"/>
  <c r="G58" i="8"/>
  <c r="R113" i="8"/>
  <c r="AH72" i="12"/>
  <c r="AJ72" i="12" s="1"/>
  <c r="AG72" i="12"/>
  <c r="I214" i="8"/>
  <c r="U51" i="3"/>
  <c r="Y51" i="3" s="1"/>
  <c r="V51" i="3"/>
  <c r="Z51" i="3" s="1"/>
  <c r="K291" i="8"/>
  <c r="X9" i="15"/>
  <c r="AB9" i="15" s="1"/>
  <c r="W9" i="15"/>
  <c r="AA9" i="15" s="1"/>
  <c r="R15" i="13"/>
  <c r="L76" i="8"/>
  <c r="U35" i="12"/>
  <c r="Y35" i="12" s="1"/>
  <c r="V35" i="12"/>
  <c r="N76" i="8"/>
  <c r="S25" i="12"/>
  <c r="AC25" i="12" s="1"/>
  <c r="F66" i="8"/>
  <c r="T25" i="12"/>
  <c r="AD25" i="12" s="1"/>
  <c r="G66" i="8"/>
  <c r="S504" i="8"/>
  <c r="AK463" i="12"/>
  <c r="AM463" i="12" s="1"/>
  <c r="AL463" i="12"/>
  <c r="AN463" i="12" s="1"/>
  <c r="T500" i="12"/>
  <c r="AD500" i="12" s="1"/>
  <c r="G541" i="8"/>
  <c r="F541" i="8"/>
  <c r="S500" i="12"/>
  <c r="AC500" i="12" s="1"/>
  <c r="T370" i="12"/>
  <c r="AD370" i="12" s="1"/>
  <c r="S370" i="12"/>
  <c r="AC370" i="12" s="1"/>
  <c r="F411" i="8"/>
  <c r="G411" i="8"/>
  <c r="AK174" i="12"/>
  <c r="AM174" i="12" s="1"/>
  <c r="AL174" i="12"/>
  <c r="AN174" i="12" s="1"/>
  <c r="S215" i="8"/>
  <c r="E460" i="8"/>
  <c r="N96" i="8"/>
  <c r="V55" i="12"/>
  <c r="Z55" i="12" s="1"/>
  <c r="U55" i="12"/>
  <c r="Y55" i="12" s="1"/>
  <c r="L96" i="8"/>
  <c r="W12" i="3"/>
  <c r="AA12" i="3" s="1"/>
  <c r="X12" i="3"/>
  <c r="AB12" i="3" s="1"/>
  <c r="AK132" i="12"/>
  <c r="AM132" i="12" s="1"/>
  <c r="AL132" i="12"/>
  <c r="AN132" i="12" s="1"/>
  <c r="S173" i="8"/>
  <c r="U486" i="12"/>
  <c r="Y486" i="12" s="1"/>
  <c r="L527" i="8"/>
  <c r="N527" i="8"/>
  <c r="V486" i="12"/>
  <c r="R42" i="15"/>
  <c r="AK118" i="12"/>
  <c r="AM118" i="12" s="1"/>
  <c r="AL118" i="12"/>
  <c r="AN118" i="12" s="1"/>
  <c r="S159" i="8"/>
  <c r="AH36" i="15"/>
  <c r="AJ36" i="15" s="1"/>
  <c r="AG36" i="15"/>
  <c r="AH99" i="15"/>
  <c r="AJ99" i="15" s="1"/>
  <c r="AG99" i="15"/>
  <c r="X486" i="12"/>
  <c r="AB486" i="12" s="1"/>
  <c r="O527" i="8"/>
  <c r="Q527" i="8"/>
  <c r="W486" i="12"/>
  <c r="AA486" i="12" s="1"/>
  <c r="I518" i="8"/>
  <c r="AK13" i="13"/>
  <c r="AM13" i="13" s="1"/>
  <c r="AL13" i="13"/>
  <c r="AN13" i="13" s="1"/>
  <c r="S240" i="8"/>
  <c r="AK199" i="12"/>
  <c r="AM199" i="12" s="1"/>
  <c r="AL199" i="12"/>
  <c r="AN199" i="12" s="1"/>
  <c r="D547" i="8"/>
  <c r="P99" i="8"/>
  <c r="O333" i="8"/>
  <c r="W292" i="12"/>
  <c r="AA292" i="12" s="1"/>
  <c r="X292" i="12"/>
  <c r="AB292" i="12" s="1"/>
  <c r="Q333" i="8"/>
  <c r="M292" i="8"/>
  <c r="P60" i="8"/>
  <c r="P164" i="8"/>
  <c r="L481" i="8"/>
  <c r="N481" i="8"/>
  <c r="U440" i="12"/>
  <c r="Y440" i="12" s="1"/>
  <c r="V440" i="12"/>
  <c r="E201" i="8"/>
  <c r="P442" i="8"/>
  <c r="D321" i="8"/>
  <c r="J486" i="8"/>
  <c r="R445" i="12"/>
  <c r="M517" i="8"/>
  <c r="S46" i="3"/>
  <c r="T46" i="3"/>
  <c r="AD46" i="3" s="1"/>
  <c r="H550" i="8"/>
  <c r="M180" i="8"/>
  <c r="H385" i="8"/>
  <c r="U66" i="12"/>
  <c r="Y66" i="12" s="1"/>
  <c r="V66" i="12"/>
  <c r="Z66" i="12" s="1"/>
  <c r="N107" i="8"/>
  <c r="L107" i="8"/>
  <c r="H377" i="8"/>
  <c r="I161" i="8"/>
  <c r="R146" i="12"/>
  <c r="J187" i="8"/>
  <c r="W27" i="15"/>
  <c r="AA27" i="15" s="1"/>
  <c r="X27" i="15"/>
  <c r="C380" i="8"/>
  <c r="AG63" i="15"/>
  <c r="AH63" i="15"/>
  <c r="AJ63" i="15" s="1"/>
  <c r="D149" i="8"/>
  <c r="V84" i="3"/>
  <c r="Z84" i="3" s="1"/>
  <c r="U84" i="3"/>
  <c r="Y84" i="3" s="1"/>
  <c r="E242" i="8"/>
  <c r="S93" i="3"/>
  <c r="T93" i="3"/>
  <c r="AD93" i="3" s="1"/>
  <c r="W63" i="12"/>
  <c r="AA63" i="12" s="1"/>
  <c r="X63" i="12"/>
  <c r="AB63" i="12" s="1"/>
  <c r="Q104" i="8"/>
  <c r="O104" i="8"/>
  <c r="AH104" i="3"/>
  <c r="AJ104" i="3" s="1"/>
  <c r="AG104" i="3"/>
  <c r="K252" i="8"/>
  <c r="L117" i="8"/>
  <c r="N117" i="8"/>
  <c r="U76" i="12"/>
  <c r="Y76" i="12" s="1"/>
  <c r="V76" i="12"/>
  <c r="D112" i="8"/>
  <c r="H335" i="8"/>
  <c r="C452" i="8"/>
  <c r="L119" i="8"/>
  <c r="N119" i="8"/>
  <c r="V78" i="12"/>
  <c r="Z78" i="12" s="1"/>
  <c r="U78" i="12"/>
  <c r="Y78" i="12" s="1"/>
  <c r="T404" i="12"/>
  <c r="AD404" i="12" s="1"/>
  <c r="G445" i="8"/>
  <c r="S404" i="12"/>
  <c r="AC404" i="12" s="1"/>
  <c r="F445" i="8"/>
  <c r="K339" i="8"/>
  <c r="X126" i="12"/>
  <c r="AB126" i="12" s="1"/>
  <c r="W126" i="12"/>
  <c r="AA126" i="12" s="1"/>
  <c r="Q167" i="8"/>
  <c r="O167" i="8"/>
  <c r="S91" i="3"/>
  <c r="T91" i="3"/>
  <c r="AD91" i="3" s="1"/>
  <c r="U90" i="15"/>
  <c r="Y90" i="15" s="1"/>
  <c r="V90" i="15"/>
  <c r="Z90" i="15" s="1"/>
  <c r="E344" i="8"/>
  <c r="R63" i="3"/>
  <c r="U26" i="12"/>
  <c r="Y26" i="12" s="1"/>
  <c r="V26" i="12"/>
  <c r="N67" i="8"/>
  <c r="L67" i="8"/>
  <c r="AH30" i="15"/>
  <c r="AJ30" i="15" s="1"/>
  <c r="AG30" i="15"/>
  <c r="P231" i="8"/>
  <c r="U131" i="12"/>
  <c r="Y131" i="12" s="1"/>
  <c r="V131" i="12"/>
  <c r="Z131" i="12" s="1"/>
  <c r="L172" i="8"/>
  <c r="N172" i="8"/>
  <c r="D531" i="8"/>
  <c r="C146" i="8"/>
  <c r="D164" i="8"/>
  <c r="O277" i="8"/>
  <c r="X236" i="12"/>
  <c r="W236" i="12"/>
  <c r="AA236" i="12" s="1"/>
  <c r="Q277" i="8"/>
  <c r="M374" i="8"/>
  <c r="R41" i="3"/>
  <c r="U9" i="3"/>
  <c r="Y9" i="3" s="1"/>
  <c r="V9" i="3"/>
  <c r="Z9" i="3" s="1"/>
  <c r="D363" i="8"/>
  <c r="U484" i="12"/>
  <c r="Y484" i="12" s="1"/>
  <c r="L525" i="8"/>
  <c r="N525" i="8"/>
  <c r="V484" i="12"/>
  <c r="Z484" i="12" s="1"/>
  <c r="G52" i="8"/>
  <c r="F52" i="8"/>
  <c r="S11" i="12"/>
  <c r="AC11" i="12" s="1"/>
  <c r="T11" i="12"/>
  <c r="AD11" i="12" s="1"/>
  <c r="M343" i="8"/>
  <c r="S406" i="8"/>
  <c r="AK365" i="12"/>
  <c r="AM365" i="12" s="1"/>
  <c r="AL365" i="12"/>
  <c r="AN365" i="12" s="1"/>
  <c r="AG400" i="12"/>
  <c r="AI400" i="12" s="1"/>
  <c r="R441" i="8"/>
  <c r="AH400" i="12"/>
  <c r="AJ400" i="12" s="1"/>
  <c r="C221" i="8"/>
  <c r="V8" i="13"/>
  <c r="Z8" i="13" s="1"/>
  <c r="U8" i="13"/>
  <c r="Y8" i="13" s="1"/>
  <c r="E317" i="8"/>
  <c r="C165" i="8"/>
  <c r="D101" i="8"/>
  <c r="AG8" i="13"/>
  <c r="AI8" i="13" s="1"/>
  <c r="AH8" i="13"/>
  <c r="AJ8" i="13" s="1"/>
  <c r="D442" i="8"/>
  <c r="M283" i="8"/>
  <c r="AG423" i="12"/>
  <c r="R464" i="8"/>
  <c r="AH423" i="12"/>
  <c r="AJ423" i="12" s="1"/>
  <c r="H296" i="8"/>
  <c r="K154" i="8"/>
  <c r="C340" i="8"/>
  <c r="AH203" i="12"/>
  <c r="AJ203" i="12" s="1"/>
  <c r="AG203" i="12"/>
  <c r="R244" i="8"/>
  <c r="K320" i="8"/>
  <c r="P97" i="8"/>
  <c r="K288" i="8"/>
  <c r="AL352" i="12"/>
  <c r="AN352" i="12" s="1"/>
  <c r="S393" i="8"/>
  <c r="AK352" i="12"/>
  <c r="AM352" i="12" s="1"/>
  <c r="M376" i="8"/>
  <c r="G399" i="8"/>
  <c r="S358" i="12"/>
  <c r="AC358" i="12" s="1"/>
  <c r="F399" i="8"/>
  <c r="T358" i="12"/>
  <c r="AD358" i="12" s="1"/>
  <c r="J83" i="8"/>
  <c r="R42" i="12"/>
  <c r="AG15" i="3"/>
  <c r="AI15" i="3" s="1"/>
  <c r="AH15" i="3"/>
  <c r="AJ15" i="3" s="1"/>
  <c r="D340" i="8"/>
  <c r="N256" i="8"/>
  <c r="L256" i="8"/>
  <c r="V215" i="12"/>
  <c r="Z215" i="12" s="1"/>
  <c r="U215" i="12"/>
  <c r="Y215" i="12" s="1"/>
  <c r="E215" i="8"/>
  <c r="C271" i="8"/>
  <c r="H291" i="8"/>
  <c r="H298" i="8"/>
  <c r="N198" i="8"/>
  <c r="L198" i="8"/>
  <c r="U157" i="12"/>
  <c r="Y157" i="12" s="1"/>
  <c r="V157" i="12"/>
  <c r="Z157" i="12" s="1"/>
  <c r="W23" i="3"/>
  <c r="AA23" i="3" s="1"/>
  <c r="X23" i="3"/>
  <c r="AB23" i="3" s="1"/>
  <c r="D63" i="8"/>
  <c r="M451" i="8"/>
  <c r="P505" i="8"/>
  <c r="W187" i="12"/>
  <c r="AA187" i="12" s="1"/>
  <c r="O228" i="8"/>
  <c r="X187" i="12"/>
  <c r="AB187" i="12" s="1"/>
  <c r="Q228" i="8"/>
  <c r="AH92" i="3"/>
  <c r="AJ92" i="3" s="1"/>
  <c r="AG92" i="3"/>
  <c r="AI92" i="3" s="1"/>
  <c r="W272" i="12"/>
  <c r="AA272" i="12" s="1"/>
  <c r="X272" i="12"/>
  <c r="AB272" i="12" s="1"/>
  <c r="Q313" i="8"/>
  <c r="O313" i="8"/>
  <c r="S401" i="8"/>
  <c r="AL360" i="12"/>
  <c r="AN360" i="12" s="1"/>
  <c r="AK360" i="12"/>
  <c r="AM360" i="12" s="1"/>
  <c r="J226" i="8"/>
  <c r="R185" i="12"/>
  <c r="R194" i="8"/>
  <c r="AG153" i="12"/>
  <c r="AH153" i="12"/>
  <c r="AJ153" i="12" s="1"/>
  <c r="K179" i="8"/>
  <c r="R365" i="8"/>
  <c r="AG324" i="12"/>
  <c r="AI324" i="12" s="1"/>
  <c r="AH324" i="12"/>
  <c r="AJ324" i="12" s="1"/>
  <c r="AK255" i="12"/>
  <c r="AM255" i="12" s="1"/>
  <c r="AL255" i="12"/>
  <c r="AN255" i="12" s="1"/>
  <c r="S296" i="8"/>
  <c r="N219" i="8"/>
  <c r="V178" i="12"/>
  <c r="Z178" i="12" s="1"/>
  <c r="L219" i="8"/>
  <c r="U178" i="12"/>
  <c r="Y178" i="12" s="1"/>
  <c r="F547" i="8"/>
  <c r="T506" i="12"/>
  <c r="AD506" i="12" s="1"/>
  <c r="G547" i="8"/>
  <c r="S506" i="12"/>
  <c r="AC506" i="12" s="1"/>
  <c r="H458" i="8"/>
  <c r="W104" i="15"/>
  <c r="AA104" i="15" s="1"/>
  <c r="X104" i="15"/>
  <c r="W11" i="16"/>
  <c r="AA11" i="16" s="1"/>
  <c r="X11" i="16"/>
  <c r="AB11" i="16" s="1"/>
  <c r="C241" i="8"/>
  <c r="I170" i="8"/>
  <c r="V86" i="15"/>
  <c r="Z86" i="15" s="1"/>
  <c r="U86" i="15"/>
  <c r="Y86" i="15" s="1"/>
  <c r="E503" i="8"/>
  <c r="V36" i="15"/>
  <c r="Z36" i="15" s="1"/>
  <c r="U36" i="15"/>
  <c r="Y36" i="15" s="1"/>
  <c r="H271" i="8"/>
  <c r="V104" i="3"/>
  <c r="Z104" i="3" s="1"/>
  <c r="U104" i="3"/>
  <c r="Y104" i="3" s="1"/>
  <c r="C509" i="8"/>
  <c r="K490" i="8"/>
  <c r="R79" i="12"/>
  <c r="J120" i="8"/>
  <c r="K108" i="8"/>
  <c r="R59" i="12"/>
  <c r="J100" i="8"/>
  <c r="P225" i="8"/>
  <c r="C286" i="8"/>
  <c r="V46" i="14"/>
  <c r="Z46" i="14" s="1"/>
  <c r="U46" i="14"/>
  <c r="Y46" i="14" s="1"/>
  <c r="T18" i="12"/>
  <c r="AD18" i="12" s="1"/>
  <c r="F59" i="8"/>
  <c r="S18" i="12"/>
  <c r="G59" i="8"/>
  <c r="C479" i="8"/>
  <c r="W241" i="12"/>
  <c r="AA241" i="12" s="1"/>
  <c r="Q282" i="8"/>
  <c r="O282" i="8"/>
  <c r="X241" i="12"/>
  <c r="AB241" i="12" s="1"/>
  <c r="K434" i="8"/>
  <c r="V424" i="12"/>
  <c r="Z424" i="12" s="1"/>
  <c r="U424" i="12"/>
  <c r="Y424" i="12" s="1"/>
  <c r="L465" i="8"/>
  <c r="N465" i="8"/>
  <c r="AL74" i="3"/>
  <c r="AN74" i="3" s="1"/>
  <c r="AK74" i="3"/>
  <c r="AM74" i="3" s="1"/>
  <c r="X16" i="16"/>
  <c r="AB16" i="16" s="1"/>
  <c r="W16" i="16"/>
  <c r="AA16" i="16" s="1"/>
  <c r="Q491" i="8"/>
  <c r="X450" i="12"/>
  <c r="AB450" i="12" s="1"/>
  <c r="W450" i="12"/>
  <c r="AA450" i="12" s="1"/>
  <c r="O491" i="8"/>
  <c r="D289" i="8"/>
  <c r="O197" i="8"/>
  <c r="X156" i="12"/>
  <c r="W156" i="12"/>
  <c r="AA156" i="12" s="1"/>
  <c r="Q197" i="8"/>
  <c r="D458" i="8"/>
  <c r="I353" i="8"/>
  <c r="C206" i="8"/>
  <c r="AK23" i="3"/>
  <c r="AM23" i="3" s="1"/>
  <c r="AL23" i="3"/>
  <c r="AN23" i="3" s="1"/>
  <c r="I76" i="8"/>
  <c r="S301" i="8"/>
  <c r="AK260" i="12"/>
  <c r="AM260" i="12" s="1"/>
  <c r="AL260" i="12"/>
  <c r="AN260" i="12" s="1"/>
  <c r="J177" i="8"/>
  <c r="R136" i="12"/>
  <c r="AK99" i="15"/>
  <c r="AM99" i="15" s="1"/>
  <c r="AL99" i="15"/>
  <c r="AN99" i="15" s="1"/>
  <c r="P153" i="8"/>
  <c r="H129" i="8"/>
  <c r="E245" i="8"/>
  <c r="M550" i="8"/>
  <c r="K517" i="8"/>
  <c r="AL49" i="15"/>
  <c r="AN49" i="15" s="1"/>
  <c r="AK49" i="15"/>
  <c r="AM49" i="15" s="1"/>
  <c r="E513" i="8"/>
  <c r="P500" i="8"/>
  <c r="W67" i="15"/>
  <c r="AA67" i="15" s="1"/>
  <c r="X67" i="15"/>
  <c r="AB67" i="15" s="1"/>
  <c r="L464" i="8"/>
  <c r="U423" i="12"/>
  <c r="Y423" i="12" s="1"/>
  <c r="V423" i="12"/>
  <c r="Z423" i="12" s="1"/>
  <c r="N464" i="8"/>
  <c r="U235" i="12"/>
  <c r="Y235" i="12" s="1"/>
  <c r="L276" i="8"/>
  <c r="N276" i="8"/>
  <c r="V235" i="12"/>
  <c r="Z235" i="12" s="1"/>
  <c r="AH65" i="12"/>
  <c r="AJ65" i="12" s="1"/>
  <c r="R106" i="8"/>
  <c r="AG65" i="12"/>
  <c r="AI65" i="12" s="1"/>
  <c r="S481" i="12"/>
  <c r="AC481" i="12" s="1"/>
  <c r="T481" i="12"/>
  <c r="AD481" i="12" s="1"/>
  <c r="F522" i="8"/>
  <c r="G522" i="8"/>
  <c r="M328" i="8"/>
  <c r="AL74" i="15"/>
  <c r="AN74" i="15" s="1"/>
  <c r="AK74" i="15"/>
  <c r="AM74" i="15" s="1"/>
  <c r="S63" i="3"/>
  <c r="AC63" i="3" s="1"/>
  <c r="T63" i="3"/>
  <c r="AD63" i="3" s="1"/>
  <c r="W170" i="12"/>
  <c r="AA170" i="12" s="1"/>
  <c r="O211" i="8"/>
  <c r="X170" i="12"/>
  <c r="AB170" i="12" s="1"/>
  <c r="Q211" i="8"/>
  <c r="D205" i="8"/>
  <c r="E360" i="8"/>
  <c r="M282" i="8"/>
  <c r="AL15" i="14"/>
  <c r="AN15" i="14" s="1"/>
  <c r="AK15" i="14"/>
  <c r="AM15" i="14" s="1"/>
  <c r="O496" i="8"/>
  <c r="Q496" i="8"/>
  <c r="X455" i="12"/>
  <c r="AB455" i="12" s="1"/>
  <c r="W455" i="12"/>
  <c r="AA455" i="12" s="1"/>
  <c r="V23" i="15"/>
  <c r="Z23" i="15" s="1"/>
  <c r="U23" i="15"/>
  <c r="Y23" i="15" s="1"/>
  <c r="AK48" i="3"/>
  <c r="AM48" i="3" s="1"/>
  <c r="AL48" i="3"/>
  <c r="AN48" i="3" s="1"/>
  <c r="V77" i="3"/>
  <c r="Z77" i="3" s="1"/>
  <c r="U77" i="3"/>
  <c r="Y77" i="3" s="1"/>
  <c r="H425" i="8"/>
  <c r="C454" i="8"/>
  <c r="AK405" i="12"/>
  <c r="AM405" i="12" s="1"/>
  <c r="AL405" i="12"/>
  <c r="AN405" i="12" s="1"/>
  <c r="S446" i="8"/>
  <c r="F154" i="8"/>
  <c r="G154" i="8"/>
  <c r="S113" i="12"/>
  <c r="AC113" i="12" s="1"/>
  <c r="T113" i="12"/>
  <c r="AD113" i="12" s="1"/>
  <c r="H70" i="8"/>
  <c r="D484" i="8"/>
  <c r="M165" i="8"/>
  <c r="U88" i="3"/>
  <c r="V88" i="3"/>
  <c r="Z88" i="3" s="1"/>
  <c r="I338" i="8"/>
  <c r="M197" i="8"/>
  <c r="W33" i="3"/>
  <c r="AA33" i="3" s="1"/>
  <c r="X33" i="3"/>
  <c r="AB33" i="3" s="1"/>
  <c r="J434" i="8"/>
  <c r="R393" i="12"/>
  <c r="R153" i="12"/>
  <c r="J194" i="8"/>
  <c r="AH45" i="14"/>
  <c r="AJ45" i="14" s="1"/>
  <c r="AG45" i="14"/>
  <c r="C248" i="8"/>
  <c r="Q258" i="8"/>
  <c r="O258" i="8"/>
  <c r="X217" i="12"/>
  <c r="AB217" i="12" s="1"/>
  <c r="W217" i="12"/>
  <c r="AA217" i="12" s="1"/>
  <c r="C425" i="8"/>
  <c r="X412" i="12"/>
  <c r="AB412" i="12" s="1"/>
  <c r="W412" i="12"/>
  <c r="AA412" i="12" s="1"/>
  <c r="Q453" i="8"/>
  <c r="O453" i="8"/>
  <c r="S238" i="12"/>
  <c r="AC238" i="12" s="1"/>
  <c r="F279" i="8"/>
  <c r="T238" i="12"/>
  <c r="AD238" i="12" s="1"/>
  <c r="G279" i="8"/>
  <c r="N193" i="8"/>
  <c r="V152" i="12"/>
  <c r="Z152" i="12" s="1"/>
  <c r="L193" i="8"/>
  <c r="U152" i="12"/>
  <c r="Y152" i="12" s="1"/>
  <c r="C488" i="8"/>
  <c r="W194" i="12"/>
  <c r="AA194" i="12" s="1"/>
  <c r="O235" i="8"/>
  <c r="Q235" i="8"/>
  <c r="X194" i="12"/>
  <c r="N405" i="8"/>
  <c r="L405" i="8"/>
  <c r="V364" i="12"/>
  <c r="Z364" i="12" s="1"/>
  <c r="U364" i="12"/>
  <c r="Y364" i="12" s="1"/>
  <c r="I171" i="8"/>
  <c r="M518" i="8"/>
  <c r="R39" i="12"/>
  <c r="J80" i="8"/>
  <c r="T41" i="3"/>
  <c r="AD41" i="3" s="1"/>
  <c r="S41" i="3"/>
  <c r="AC41" i="3" s="1"/>
  <c r="P123" i="8"/>
  <c r="P215" i="8"/>
  <c r="S149" i="8"/>
  <c r="AK108" i="12"/>
  <c r="AM108" i="12" s="1"/>
  <c r="AL108" i="12"/>
  <c r="AN108" i="12" s="1"/>
  <c r="G470" i="8"/>
  <c r="F470" i="8"/>
  <c r="T429" i="12"/>
  <c r="AD429" i="12" s="1"/>
  <c r="S429" i="12"/>
  <c r="AC429" i="12" s="1"/>
  <c r="AH58" i="12"/>
  <c r="AJ58" i="12" s="1"/>
  <c r="R99" i="8"/>
  <c r="AG58" i="12"/>
  <c r="AI58" i="12" s="1"/>
  <c r="P540" i="8"/>
  <c r="AL15" i="13"/>
  <c r="AN15" i="13" s="1"/>
  <c r="AK15" i="13"/>
  <c r="AM15" i="13" s="1"/>
  <c r="AG251" i="12"/>
  <c r="AI251" i="12" s="1"/>
  <c r="R292" i="8"/>
  <c r="AH251" i="12"/>
  <c r="AJ251" i="12" s="1"/>
  <c r="K203" i="8"/>
  <c r="E98" i="8"/>
  <c r="AH150" i="12"/>
  <c r="AJ150" i="12" s="1"/>
  <c r="AG150" i="12"/>
  <c r="R191" i="8"/>
  <c r="I523" i="8"/>
  <c r="C83" i="8"/>
  <c r="M190" i="8"/>
  <c r="P81" i="8"/>
  <c r="V9" i="14"/>
  <c r="Z9" i="14" s="1"/>
  <c r="U9" i="14"/>
  <c r="Y9" i="14" s="1"/>
  <c r="K510" i="8"/>
  <c r="F546" i="8"/>
  <c r="T505" i="12"/>
  <c r="AD505" i="12" s="1"/>
  <c r="S505" i="12"/>
  <c r="AC505" i="12" s="1"/>
  <c r="G546" i="8"/>
  <c r="H225" i="8"/>
  <c r="AL507" i="12"/>
  <c r="AN507" i="12" s="1"/>
  <c r="S548" i="8"/>
  <c r="AK507" i="12"/>
  <c r="AM507" i="12" s="1"/>
  <c r="H252" i="8"/>
  <c r="P78" i="8"/>
  <c r="H223" i="8"/>
  <c r="H311" i="8"/>
  <c r="P293" i="8"/>
  <c r="R415" i="12"/>
  <c r="J456" i="8"/>
  <c r="V34" i="13"/>
  <c r="Z34" i="13" s="1"/>
  <c r="U34" i="13"/>
  <c r="Y34" i="13" s="1"/>
  <c r="R284" i="8"/>
  <c r="AG243" i="12"/>
  <c r="AH243" i="12"/>
  <c r="AJ243" i="12" s="1"/>
  <c r="R87" i="8"/>
  <c r="AG46" i="12"/>
  <c r="AI46" i="12" s="1"/>
  <c r="AH46" i="12"/>
  <c r="AJ46" i="12" s="1"/>
  <c r="J112" i="8"/>
  <c r="R71" i="12"/>
  <c r="AG46" i="15"/>
  <c r="AH46" i="15"/>
  <c r="AJ46" i="15" s="1"/>
  <c r="AG74" i="15"/>
  <c r="AH74" i="15"/>
  <c r="AJ74" i="15" s="1"/>
  <c r="C114" i="8"/>
  <c r="E376" i="8"/>
  <c r="D258" i="8"/>
  <c r="E366" i="8"/>
  <c r="R13" i="12"/>
  <c r="J54" i="8"/>
  <c r="M467" i="8"/>
  <c r="N121" i="8"/>
  <c r="L121" i="8"/>
  <c r="U80" i="12"/>
  <c r="Y80" i="12" s="1"/>
  <c r="V80" i="12"/>
  <c r="Z80" i="12" s="1"/>
  <c r="O538" i="8"/>
  <c r="X497" i="12"/>
  <c r="W497" i="12"/>
  <c r="AA497" i="12" s="1"/>
  <c r="Q538" i="8"/>
  <c r="H69" i="8"/>
  <c r="AL55" i="3"/>
  <c r="AN55" i="3" s="1"/>
  <c r="AK55" i="3"/>
  <c r="AM55" i="3" s="1"/>
  <c r="N251" i="8"/>
  <c r="U210" i="12"/>
  <c r="Y210" i="12" s="1"/>
  <c r="V210" i="12"/>
  <c r="Z210" i="12" s="1"/>
  <c r="L251" i="8"/>
  <c r="P479" i="8"/>
  <c r="W478" i="12"/>
  <c r="AA478" i="12" s="1"/>
  <c r="O519" i="8"/>
  <c r="Q519" i="8"/>
  <c r="X478" i="12"/>
  <c r="AB478" i="12" s="1"/>
  <c r="AK128" i="12"/>
  <c r="AM128" i="12" s="1"/>
  <c r="AL128" i="12"/>
  <c r="AN128" i="12" s="1"/>
  <c r="S169" i="8"/>
  <c r="K153" i="8"/>
  <c r="D411" i="8"/>
  <c r="K198" i="8"/>
  <c r="H304" i="8"/>
  <c r="M127" i="8"/>
  <c r="L310" i="8"/>
  <c r="N310" i="8"/>
  <c r="V269" i="12"/>
  <c r="Z269" i="12" s="1"/>
  <c r="U269" i="12"/>
  <c r="Y269" i="12" s="1"/>
  <c r="P468" i="8"/>
  <c r="AL123" i="12"/>
  <c r="AN123" i="12" s="1"/>
  <c r="AK123" i="12"/>
  <c r="AM123" i="12" s="1"/>
  <c r="S164" i="8"/>
  <c r="O220" i="8"/>
  <c r="W179" i="12"/>
  <c r="AA179" i="12" s="1"/>
  <c r="X179" i="12"/>
  <c r="AB179" i="12" s="1"/>
  <c r="Q220" i="8"/>
  <c r="M357" i="8"/>
  <c r="M333" i="8"/>
  <c r="H205" i="8"/>
  <c r="AK27" i="3"/>
  <c r="AM27" i="3" s="1"/>
  <c r="AL27" i="3"/>
  <c r="AN27" i="3" s="1"/>
  <c r="R389" i="12"/>
  <c r="J430" i="8"/>
  <c r="AH301" i="12"/>
  <c r="AJ301" i="12" s="1"/>
  <c r="AG301" i="12"/>
  <c r="R342" i="8"/>
  <c r="I114" i="8"/>
  <c r="E187" i="8"/>
  <c r="D312" i="8"/>
  <c r="T447" i="12"/>
  <c r="AD447" i="12" s="1"/>
  <c r="G488" i="8"/>
  <c r="S447" i="12"/>
  <c r="AC447" i="12" s="1"/>
  <c r="F488" i="8"/>
  <c r="I319" i="8"/>
  <c r="V11" i="13"/>
  <c r="Z11" i="13" s="1"/>
  <c r="U11" i="13"/>
  <c r="Y11" i="13" s="1"/>
  <c r="U103" i="15"/>
  <c r="Y103" i="15" s="1"/>
  <c r="V103" i="15"/>
  <c r="Z103" i="15" s="1"/>
  <c r="P205" i="8"/>
  <c r="X55" i="15"/>
  <c r="AB55" i="15" s="1"/>
  <c r="W55" i="15"/>
  <c r="AA55" i="15" s="1"/>
  <c r="K113" i="8"/>
  <c r="E529" i="8"/>
  <c r="G370" i="8"/>
  <c r="F370" i="8"/>
  <c r="T329" i="12"/>
  <c r="AD329" i="12" s="1"/>
  <c r="S329" i="12"/>
  <c r="M305" i="8"/>
  <c r="E431" i="8"/>
  <c r="K197" i="8"/>
  <c r="T372" i="12"/>
  <c r="AD372" i="12" s="1"/>
  <c r="F413" i="8"/>
  <c r="S372" i="12"/>
  <c r="AC372" i="12" s="1"/>
  <c r="G413" i="8"/>
  <c r="D155" i="8"/>
  <c r="AL23" i="16"/>
  <c r="AN23" i="16" s="1"/>
  <c r="AK23" i="16"/>
  <c r="L221" i="8"/>
  <c r="V180" i="12"/>
  <c r="Z180" i="12" s="1"/>
  <c r="U180" i="12"/>
  <c r="Y180" i="12" s="1"/>
  <c r="N221" i="8"/>
  <c r="AL57" i="12"/>
  <c r="AK57" i="12"/>
  <c r="AM57" i="12" s="1"/>
  <c r="S98" i="8"/>
  <c r="P257" i="8"/>
  <c r="AL291" i="12"/>
  <c r="AN291" i="12" s="1"/>
  <c r="AK291" i="12"/>
  <c r="AM291" i="12" s="1"/>
  <c r="S332" i="8"/>
  <c r="AG18" i="16"/>
  <c r="AH18" i="16"/>
  <c r="AJ18" i="16" s="1"/>
  <c r="M274" i="8"/>
  <c r="AK7" i="14"/>
  <c r="AM7" i="14" s="1"/>
  <c r="AL7" i="14"/>
  <c r="AN7" i="14" s="1"/>
  <c r="P102" i="8"/>
  <c r="F403" i="8"/>
  <c r="G403" i="8"/>
  <c r="T362" i="12"/>
  <c r="AD362" i="12" s="1"/>
  <c r="S362" i="12"/>
  <c r="AC362" i="12" s="1"/>
  <c r="W40" i="12"/>
  <c r="AA40" i="12" s="1"/>
  <c r="O81" i="8"/>
  <c r="X40" i="12"/>
  <c r="AB40" i="12" s="1"/>
  <c r="Q81" i="8"/>
  <c r="T363" i="12"/>
  <c r="AD363" i="12" s="1"/>
  <c r="S363" i="12"/>
  <c r="AC363" i="12" s="1"/>
  <c r="G404" i="8"/>
  <c r="F404" i="8"/>
  <c r="X181" i="12"/>
  <c r="AB181" i="12" s="1"/>
  <c r="W181" i="12"/>
  <c r="AA181" i="12" s="1"/>
  <c r="Q222" i="8"/>
  <c r="O222" i="8"/>
  <c r="R281" i="8"/>
  <c r="AG240" i="12"/>
  <c r="AI240" i="12" s="1"/>
  <c r="AH240" i="12"/>
  <c r="AJ240" i="12" s="1"/>
  <c r="R190" i="8"/>
  <c r="AG149" i="12"/>
  <c r="AI149" i="12" s="1"/>
  <c r="AH149" i="12"/>
  <c r="AJ149" i="12" s="1"/>
  <c r="M220" i="8"/>
  <c r="U14" i="14"/>
  <c r="Y14" i="14" s="1"/>
  <c r="V14" i="14"/>
  <c r="Z14" i="14" s="1"/>
  <c r="M422" i="8"/>
  <c r="R469" i="12"/>
  <c r="J510" i="8"/>
  <c r="C305" i="8"/>
  <c r="J166" i="8"/>
  <c r="R125" i="12"/>
  <c r="AH98" i="3"/>
  <c r="AJ98" i="3" s="1"/>
  <c r="AG98" i="3"/>
  <c r="X80" i="15"/>
  <c r="AB80" i="15" s="1"/>
  <c r="W80" i="15"/>
  <c r="AA80" i="15" s="1"/>
  <c r="V335" i="12"/>
  <c r="Z335" i="12" s="1"/>
  <c r="U335" i="12"/>
  <c r="Y335" i="12" s="1"/>
  <c r="N376" i="8"/>
  <c r="L376" i="8"/>
  <c r="I205" i="8"/>
  <c r="R101" i="3"/>
  <c r="M533" i="8"/>
  <c r="H76" i="8"/>
  <c r="I66" i="8"/>
  <c r="D231" i="8"/>
  <c r="AG121" i="12"/>
  <c r="AI121" i="12" s="1"/>
  <c r="AH121" i="12"/>
  <c r="AJ121" i="12" s="1"/>
  <c r="R162" i="8"/>
  <c r="D429" i="8"/>
  <c r="D180" i="8"/>
  <c r="U252" i="12"/>
  <c r="Y252" i="12" s="1"/>
  <c r="N293" i="8"/>
  <c r="V252" i="12"/>
  <c r="Z252" i="12" s="1"/>
  <c r="L293" i="8"/>
  <c r="W311" i="12"/>
  <c r="AA311" i="12" s="1"/>
  <c r="X311" i="12"/>
  <c r="AB311" i="12" s="1"/>
  <c r="Q352" i="8"/>
  <c r="O352" i="8"/>
  <c r="P73" i="8"/>
  <c r="E457" i="8"/>
  <c r="AG181" i="12"/>
  <c r="AI181" i="12" s="1"/>
  <c r="R222" i="8"/>
  <c r="AH181" i="12"/>
  <c r="AJ181" i="12" s="1"/>
  <c r="U13" i="14"/>
  <c r="Y13" i="14" s="1"/>
  <c r="V13" i="14"/>
  <c r="K406" i="8"/>
  <c r="M96" i="8"/>
  <c r="O233" i="8"/>
  <c r="Q233" i="8"/>
  <c r="W192" i="12"/>
  <c r="AA192" i="12" s="1"/>
  <c r="X192" i="12"/>
  <c r="AB192" i="12" s="1"/>
  <c r="P423" i="8"/>
  <c r="V92" i="15"/>
  <c r="Z92" i="15" s="1"/>
  <c r="U92" i="15"/>
  <c r="Y92" i="15" s="1"/>
  <c r="C209" i="8"/>
  <c r="C493" i="8"/>
  <c r="AK419" i="12"/>
  <c r="AM419" i="12" s="1"/>
  <c r="S460" i="8"/>
  <c r="AL419" i="12"/>
  <c r="AN419" i="12" s="1"/>
  <c r="E507" i="8"/>
  <c r="H293" i="8"/>
  <c r="E468" i="8"/>
  <c r="J210" i="8"/>
  <c r="R169" i="12"/>
  <c r="C330" i="8"/>
  <c r="F116" i="8"/>
  <c r="G116" i="8"/>
  <c r="S75" i="12"/>
  <c r="T75" i="12"/>
  <c r="AD75" i="12" s="1"/>
  <c r="K372" i="8"/>
  <c r="J537" i="8"/>
  <c r="R496" i="12"/>
  <c r="E484" i="8"/>
  <c r="I343" i="8"/>
  <c r="W309" i="12"/>
  <c r="AA309" i="12" s="1"/>
  <c r="Q350" i="8"/>
  <c r="O350" i="8"/>
  <c r="X309" i="12"/>
  <c r="AB309" i="12" s="1"/>
  <c r="M356" i="8"/>
  <c r="AK76" i="12"/>
  <c r="AM76" i="12" s="1"/>
  <c r="AL76" i="12"/>
  <c r="AN76" i="12" s="1"/>
  <c r="S117" i="8"/>
  <c r="AG46" i="3"/>
  <c r="AI46" i="3" s="1"/>
  <c r="AH46" i="3"/>
  <c r="AJ46" i="3" s="1"/>
  <c r="I236" i="8"/>
  <c r="S315" i="8"/>
  <c r="AK274" i="12"/>
  <c r="AM274" i="12" s="1"/>
  <c r="AL274" i="12"/>
  <c r="AN274" i="12" s="1"/>
  <c r="E104" i="8"/>
  <c r="H461" i="8"/>
  <c r="U12" i="3"/>
  <c r="Y12" i="3" s="1"/>
  <c r="V12" i="3"/>
  <c r="D355" i="8"/>
  <c r="Q115" i="8"/>
  <c r="O115" i="8"/>
  <c r="X74" i="12"/>
  <c r="AB74" i="12" s="1"/>
  <c r="W74" i="12"/>
  <c r="AA74" i="12" s="1"/>
  <c r="P108" i="8"/>
  <c r="Q447" i="8"/>
  <c r="W406" i="12"/>
  <c r="AA406" i="12" s="1"/>
  <c r="O447" i="8"/>
  <c r="X406" i="12"/>
  <c r="AB406" i="12" s="1"/>
  <c r="AG56" i="12"/>
  <c r="AI56" i="12" s="1"/>
  <c r="AH56" i="12"/>
  <c r="AJ56" i="12" s="1"/>
  <c r="R97" i="8"/>
  <c r="S32" i="3"/>
  <c r="AC32" i="3" s="1"/>
  <c r="T32" i="3"/>
  <c r="AD32" i="3" s="1"/>
  <c r="R510" i="12"/>
  <c r="J551" i="8"/>
  <c r="S20" i="15"/>
  <c r="AC20" i="15" s="1"/>
  <c r="T20" i="15"/>
  <c r="AD20" i="15" s="1"/>
  <c r="U460" i="12"/>
  <c r="Y460" i="12" s="1"/>
  <c r="L501" i="8"/>
  <c r="N501" i="8"/>
  <c r="V460" i="12"/>
  <c r="Z460" i="12" s="1"/>
  <c r="AK56" i="12"/>
  <c r="AM56" i="12" s="1"/>
  <c r="AL56" i="12"/>
  <c r="AN56" i="12" s="1"/>
  <c r="S97" i="8"/>
  <c r="G178" i="8"/>
  <c r="S137" i="12"/>
  <c r="T137" i="12"/>
  <c r="AD137" i="12" s="1"/>
  <c r="F178" i="8"/>
  <c r="M349" i="8"/>
  <c r="K55" i="8"/>
  <c r="AG36" i="3"/>
  <c r="AH36" i="3"/>
  <c r="AJ36" i="3" s="1"/>
  <c r="C261" i="8"/>
  <c r="AK90" i="3"/>
  <c r="AM90" i="3" s="1"/>
  <c r="AL90" i="3"/>
  <c r="AN90" i="3" s="1"/>
  <c r="C541" i="8"/>
  <c r="P384" i="8"/>
  <c r="C549" i="8"/>
  <c r="H152" i="8"/>
  <c r="I292" i="8"/>
  <c r="R126" i="12"/>
  <c r="J167" i="8"/>
  <c r="T28" i="13"/>
  <c r="AD28" i="13" s="1"/>
  <c r="S28" i="13"/>
  <c r="AC28" i="13" s="1"/>
  <c r="H107" i="8"/>
  <c r="AL70" i="12"/>
  <c r="AN70" i="12" s="1"/>
  <c r="AK70" i="12"/>
  <c r="AM70" i="12" s="1"/>
  <c r="S111" i="8"/>
  <c r="E379" i="8"/>
  <c r="W28" i="12"/>
  <c r="AA28" i="12" s="1"/>
  <c r="Q69" i="8"/>
  <c r="O69" i="8"/>
  <c r="X28" i="12"/>
  <c r="AB28" i="12" s="1"/>
  <c r="D152" i="8"/>
  <c r="M465" i="8"/>
  <c r="K58" i="8"/>
  <c r="K404" i="8"/>
  <c r="M151" i="8"/>
  <c r="AH21" i="16"/>
  <c r="AJ21" i="16" s="1"/>
  <c r="AG21" i="16"/>
  <c r="AI21" i="16" s="1"/>
  <c r="K209" i="8"/>
  <c r="I237" i="8"/>
  <c r="K531" i="8"/>
  <c r="D106" i="8"/>
  <c r="K400" i="8"/>
  <c r="L196" i="8"/>
  <c r="V155" i="12"/>
  <c r="Z155" i="12" s="1"/>
  <c r="U155" i="12"/>
  <c r="Y155" i="12" s="1"/>
  <c r="N196" i="8"/>
  <c r="K243" i="8"/>
  <c r="O374" i="8"/>
  <c r="X333" i="12"/>
  <c r="AB333" i="12" s="1"/>
  <c r="W333" i="12"/>
  <c r="AA333" i="12" s="1"/>
  <c r="Q374" i="8"/>
  <c r="AK54" i="15"/>
  <c r="AM54" i="15" s="1"/>
  <c r="AL54" i="15"/>
  <c r="AN54" i="15" s="1"/>
  <c r="R362" i="12"/>
  <c r="J403" i="8"/>
  <c r="H133" i="8"/>
  <c r="E422" i="8"/>
  <c r="AK356" i="12"/>
  <c r="AM356" i="12" s="1"/>
  <c r="AL356" i="12"/>
  <c r="S397" i="8"/>
  <c r="R78" i="15"/>
  <c r="O150" i="8"/>
  <c r="Q150" i="8"/>
  <c r="W109" i="12"/>
  <c r="AA109" i="12" s="1"/>
  <c r="X109" i="12"/>
  <c r="AB109" i="12" s="1"/>
  <c r="R24" i="16"/>
  <c r="P387" i="8"/>
  <c r="G510" i="8"/>
  <c r="S469" i="12"/>
  <c r="AC469" i="12" s="1"/>
  <c r="T469" i="12"/>
  <c r="AD469" i="12" s="1"/>
  <c r="F510" i="8"/>
  <c r="F483" i="8"/>
  <c r="G483" i="8"/>
  <c r="S442" i="12"/>
  <c r="AC442" i="12" s="1"/>
  <c r="T442" i="12"/>
  <c r="AD442" i="12" s="1"/>
  <c r="AK12" i="13"/>
  <c r="AM12" i="13" s="1"/>
  <c r="AL12" i="13"/>
  <c r="AN12" i="13" s="1"/>
  <c r="X206" i="12"/>
  <c r="AB206" i="12" s="1"/>
  <c r="Q247" i="8"/>
  <c r="W206" i="12"/>
  <c r="AA206" i="12" s="1"/>
  <c r="O247" i="8"/>
  <c r="H442" i="8"/>
  <c r="V73" i="3"/>
  <c r="Z73" i="3" s="1"/>
  <c r="U73" i="3"/>
  <c r="G458" i="8"/>
  <c r="S417" i="12"/>
  <c r="AC417" i="12" s="1"/>
  <c r="F458" i="8"/>
  <c r="T417" i="12"/>
  <c r="AD417" i="12" s="1"/>
  <c r="X248" i="12"/>
  <c r="AB248" i="12" s="1"/>
  <c r="O289" i="8"/>
  <c r="W248" i="12"/>
  <c r="AA248" i="12" s="1"/>
  <c r="Q289" i="8"/>
  <c r="X122" i="12"/>
  <c r="AB122" i="12" s="1"/>
  <c r="O163" i="8"/>
  <c r="W122" i="12"/>
  <c r="AA122" i="12" s="1"/>
  <c r="Q163" i="8"/>
  <c r="M201" i="8"/>
  <c r="D359" i="8"/>
  <c r="T435" i="12"/>
  <c r="AD435" i="12" s="1"/>
  <c r="G476" i="8"/>
  <c r="S435" i="12"/>
  <c r="AC435" i="12" s="1"/>
  <c r="F476" i="8"/>
  <c r="AK106" i="3"/>
  <c r="AM106" i="3" s="1"/>
  <c r="AL106" i="3"/>
  <c r="AN106" i="3" s="1"/>
  <c r="C316" i="8"/>
  <c r="M315" i="8"/>
  <c r="D284" i="8"/>
  <c r="AH26" i="15"/>
  <c r="AJ26" i="15" s="1"/>
  <c r="AG26" i="15"/>
  <c r="V322" i="12"/>
  <c r="Z322" i="12" s="1"/>
  <c r="N363" i="8"/>
  <c r="L363" i="8"/>
  <c r="U322" i="12"/>
  <c r="Y322" i="12" s="1"/>
  <c r="L174" i="8"/>
  <c r="U133" i="12"/>
  <c r="Y133" i="12" s="1"/>
  <c r="N174" i="8"/>
  <c r="V133" i="12"/>
  <c r="AH270" i="12"/>
  <c r="AJ270" i="12" s="1"/>
  <c r="R311" i="8"/>
  <c r="AG270" i="12"/>
  <c r="R11" i="16"/>
  <c r="E101" i="8"/>
  <c r="I187" i="8"/>
  <c r="W48" i="15"/>
  <c r="AA48" i="15" s="1"/>
  <c r="X48" i="15"/>
  <c r="AB48" i="15" s="1"/>
  <c r="AL16" i="13"/>
  <c r="AN16" i="13" s="1"/>
  <c r="AK16" i="13"/>
  <c r="AM16" i="13" s="1"/>
  <c r="W363" i="12"/>
  <c r="AA363" i="12" s="1"/>
  <c r="Q404" i="8"/>
  <c r="O404" i="8"/>
  <c r="X363" i="12"/>
  <c r="AB363" i="12" s="1"/>
  <c r="U94" i="3"/>
  <c r="Y94" i="3" s="1"/>
  <c r="V94" i="3"/>
  <c r="Z94" i="3" s="1"/>
  <c r="S545" i="8"/>
  <c r="AL504" i="12"/>
  <c r="AN504" i="12" s="1"/>
  <c r="AK504" i="12"/>
  <c r="AM504" i="12" s="1"/>
  <c r="S236" i="8"/>
  <c r="AL195" i="12"/>
  <c r="AN195" i="12" s="1"/>
  <c r="AK195" i="12"/>
  <c r="AM195" i="12" s="1"/>
  <c r="K472" i="8"/>
  <c r="U314" i="12"/>
  <c r="Y314" i="12" s="1"/>
  <c r="L355" i="8"/>
  <c r="V314" i="12"/>
  <c r="Z314" i="12" s="1"/>
  <c r="N355" i="8"/>
  <c r="X216" i="12"/>
  <c r="O257" i="8"/>
  <c r="W216" i="12"/>
  <c r="AA216" i="12" s="1"/>
  <c r="Q257" i="8"/>
  <c r="J487" i="8"/>
  <c r="R446" i="12"/>
  <c r="S249" i="8"/>
  <c r="AK208" i="12"/>
  <c r="AM208" i="12" s="1"/>
  <c r="AL208" i="12"/>
  <c r="AN208" i="12" s="1"/>
  <c r="J110" i="8"/>
  <c r="R69" i="12"/>
  <c r="P401" i="8"/>
  <c r="AH39" i="14"/>
  <c r="AJ39" i="14" s="1"/>
  <c r="AG39" i="14"/>
  <c r="O311" i="8"/>
  <c r="X270" i="12"/>
  <c r="AB270" i="12" s="1"/>
  <c r="Q311" i="8"/>
  <c r="W270" i="12"/>
  <c r="AA270" i="12" s="1"/>
  <c r="V14" i="15"/>
  <c r="Z14" i="15" s="1"/>
  <c r="U14" i="15"/>
  <c r="Y14" i="15" s="1"/>
  <c r="T401" i="12"/>
  <c r="AD401" i="12" s="1"/>
  <c r="G442" i="8"/>
  <c r="F442" i="8"/>
  <c r="S401" i="12"/>
  <c r="AC401" i="12" s="1"/>
  <c r="M113" i="8"/>
  <c r="AK15" i="16"/>
  <c r="AM15" i="16" s="1"/>
  <c r="AL15" i="16"/>
  <c r="AN15" i="16" s="1"/>
  <c r="J444" i="8"/>
  <c r="R403" i="12"/>
  <c r="X70" i="15"/>
  <c r="AB70" i="15" s="1"/>
  <c r="W70" i="15"/>
  <c r="AA70" i="15" s="1"/>
  <c r="J535" i="8"/>
  <c r="R494" i="12"/>
  <c r="L523" i="8"/>
  <c r="N523" i="8"/>
  <c r="U482" i="12"/>
  <c r="Y482" i="12" s="1"/>
  <c r="V482" i="12"/>
  <c r="Z482" i="12" s="1"/>
  <c r="AL257" i="12"/>
  <c r="AN257" i="12" s="1"/>
  <c r="S298" i="8"/>
  <c r="AK257" i="12"/>
  <c r="AM257" i="12" s="1"/>
  <c r="P116" i="8"/>
  <c r="U478" i="12"/>
  <c r="Y478" i="12" s="1"/>
  <c r="L519" i="8"/>
  <c r="V478" i="12"/>
  <c r="Z478" i="12" s="1"/>
  <c r="N519" i="8"/>
  <c r="AG116" i="12"/>
  <c r="AH116" i="12"/>
  <c r="AJ116" i="12" s="1"/>
  <c r="R157" i="8"/>
  <c r="AL84" i="3"/>
  <c r="AN84" i="3" s="1"/>
  <c r="AK84" i="3"/>
  <c r="AM84" i="3" s="1"/>
  <c r="D128" i="8"/>
  <c r="L472" i="8"/>
  <c r="V431" i="12"/>
  <c r="N472" i="8"/>
  <c r="U431" i="12"/>
  <c r="Y431" i="12" s="1"/>
  <c r="V38" i="14"/>
  <c r="Z38" i="14" s="1"/>
  <c r="U38" i="14"/>
  <c r="Y38" i="14" s="1"/>
  <c r="I263" i="8"/>
  <c r="S49" i="15"/>
  <c r="T49" i="15"/>
  <c r="AD49" i="15" s="1"/>
  <c r="I329" i="8"/>
  <c r="D252" i="8"/>
  <c r="I370" i="8"/>
  <c r="I534" i="8"/>
  <c r="V509" i="12"/>
  <c r="Z509" i="12" s="1"/>
  <c r="N550" i="8"/>
  <c r="U509" i="12"/>
  <c r="Y509" i="12" s="1"/>
  <c r="L550" i="8"/>
  <c r="R37" i="14"/>
  <c r="O278" i="8"/>
  <c r="Q278" i="8"/>
  <c r="X237" i="12"/>
  <c r="W237" i="12"/>
  <c r="AA237" i="12" s="1"/>
  <c r="K302" i="8"/>
  <c r="W14" i="3"/>
  <c r="AA14" i="3" s="1"/>
  <c r="X14" i="3"/>
  <c r="AB14" i="3" s="1"/>
  <c r="AK226" i="12"/>
  <c r="AM226" i="12" s="1"/>
  <c r="S267" i="8"/>
  <c r="AL226" i="12"/>
  <c r="AN226" i="12" s="1"/>
  <c r="P284" i="8"/>
  <c r="D511" i="8"/>
  <c r="I396" i="8"/>
  <c r="I350" i="8"/>
  <c r="X85" i="15"/>
  <c r="AB85" i="15" s="1"/>
  <c r="W85" i="15"/>
  <c r="AA85" i="15" s="1"/>
  <c r="I235" i="8"/>
  <c r="AK336" i="12"/>
  <c r="AM336" i="12" s="1"/>
  <c r="S377" i="8"/>
  <c r="AL336" i="12"/>
  <c r="AN336" i="12" s="1"/>
  <c r="R250" i="8"/>
  <c r="AG209" i="12"/>
  <c r="AH209" i="12"/>
  <c r="AJ209" i="12" s="1"/>
  <c r="V387" i="12"/>
  <c r="L428" i="8"/>
  <c r="U387" i="12"/>
  <c r="Y387" i="12" s="1"/>
  <c r="N428" i="8"/>
  <c r="M196" i="8"/>
  <c r="U96" i="3"/>
  <c r="Y96" i="3" s="1"/>
  <c r="V96" i="3"/>
  <c r="C492" i="8"/>
  <c r="V313" i="12"/>
  <c r="U313" i="12"/>
  <c r="Y313" i="12" s="1"/>
  <c r="N354" i="8"/>
  <c r="L354" i="8"/>
  <c r="S56" i="15"/>
  <c r="AC56" i="15" s="1"/>
  <c r="T56" i="15"/>
  <c r="AD56" i="15" s="1"/>
  <c r="K285" i="8"/>
  <c r="R376" i="8"/>
  <c r="AH335" i="12"/>
  <c r="AJ335" i="12" s="1"/>
  <c r="AG335" i="12"/>
  <c r="AI335" i="12" s="1"/>
  <c r="P209" i="8"/>
  <c r="R7" i="3"/>
  <c r="D385" i="8"/>
  <c r="AH104" i="15"/>
  <c r="AJ104" i="15" s="1"/>
  <c r="AG104" i="15"/>
  <c r="M369" i="8"/>
  <c r="AK267" i="12"/>
  <c r="AM267" i="12" s="1"/>
  <c r="S308" i="8"/>
  <c r="AL267" i="12"/>
  <c r="AN267" i="12" s="1"/>
  <c r="M115" i="8"/>
  <c r="P198" i="8"/>
  <c r="M358" i="8"/>
  <c r="V24" i="14"/>
  <c r="Z24" i="14" s="1"/>
  <c r="U24" i="14"/>
  <c r="Y24" i="14" s="1"/>
  <c r="P456" i="8"/>
  <c r="M79" i="8"/>
  <c r="H326" i="8"/>
  <c r="K190" i="8"/>
  <c r="I545" i="8"/>
  <c r="J470" i="8"/>
  <c r="R429" i="12"/>
  <c r="Q180" i="8"/>
  <c r="O180" i="8"/>
  <c r="W139" i="12"/>
  <c r="AA139" i="12" s="1"/>
  <c r="X139" i="12"/>
  <c r="AB139" i="12" s="1"/>
  <c r="AG156" i="12"/>
  <c r="AI156" i="12" s="1"/>
  <c r="AH156" i="12"/>
  <c r="AJ156" i="12" s="1"/>
  <c r="R197" i="8"/>
  <c r="D90" i="8"/>
  <c r="D64" i="8"/>
  <c r="T55" i="3"/>
  <c r="AD55" i="3" s="1"/>
  <c r="S55" i="3"/>
  <c r="AC55" i="3" s="1"/>
  <c r="T74" i="3"/>
  <c r="AD74" i="3" s="1"/>
  <c r="S74" i="3"/>
  <c r="AC74" i="3" s="1"/>
  <c r="AG475" i="12"/>
  <c r="R516" i="8"/>
  <c r="AH475" i="12"/>
  <c r="AJ475" i="12" s="1"/>
  <c r="R227" i="8"/>
  <c r="AH186" i="12"/>
  <c r="AJ186" i="12" s="1"/>
  <c r="AG186" i="12"/>
  <c r="AI186" i="12" s="1"/>
  <c r="H446" i="8"/>
  <c r="AH86" i="3"/>
  <c r="AJ86" i="3" s="1"/>
  <c r="AG86" i="3"/>
  <c r="AI86" i="3" s="1"/>
  <c r="E345" i="8"/>
  <c r="R89" i="8"/>
  <c r="AG48" i="12"/>
  <c r="AI48" i="12" s="1"/>
  <c r="AH48" i="12"/>
  <c r="AJ48" i="12" s="1"/>
  <c r="L183" i="8"/>
  <c r="U142" i="12"/>
  <c r="Y142" i="12" s="1"/>
  <c r="V142" i="12"/>
  <c r="N183" i="8"/>
  <c r="P326" i="8"/>
  <c r="O75" i="8"/>
  <c r="X34" i="12"/>
  <c r="AB34" i="12" s="1"/>
  <c r="Q75" i="8"/>
  <c r="W34" i="12"/>
  <c r="AA34" i="12" s="1"/>
  <c r="AL19" i="16"/>
  <c r="AN19" i="16" s="1"/>
  <c r="AK19" i="16"/>
  <c r="AM19" i="16" s="1"/>
  <c r="S377" i="12"/>
  <c r="AC377" i="12" s="1"/>
  <c r="F418" i="8"/>
  <c r="G418" i="8"/>
  <c r="T377" i="12"/>
  <c r="AD377" i="12" s="1"/>
  <c r="AL86" i="12"/>
  <c r="AN86" i="12" s="1"/>
  <c r="S127" i="8"/>
  <c r="AK86" i="12"/>
  <c r="AM86" i="12" s="1"/>
  <c r="U35" i="14"/>
  <c r="Y35" i="14" s="1"/>
  <c r="V35" i="14"/>
  <c r="Z35" i="14" s="1"/>
  <c r="J453" i="8"/>
  <c r="R412" i="12"/>
  <c r="AK29" i="14"/>
  <c r="AM29" i="14" s="1"/>
  <c r="AL29" i="14"/>
  <c r="AN29" i="14" s="1"/>
  <c r="D239" i="8"/>
  <c r="F283" i="8"/>
  <c r="S242" i="12"/>
  <c r="AC242" i="12" s="1"/>
  <c r="T242" i="12"/>
  <c r="AD242" i="12" s="1"/>
  <c r="G283" i="8"/>
  <c r="D151" i="8"/>
  <c r="AH18" i="13"/>
  <c r="AJ18" i="13" s="1"/>
  <c r="AG18" i="13"/>
  <c r="W74" i="15"/>
  <c r="AA74" i="15" s="1"/>
  <c r="X74" i="15"/>
  <c r="AB74" i="15" s="1"/>
  <c r="N484" i="8"/>
  <c r="L484" i="8"/>
  <c r="U443" i="12"/>
  <c r="Y443" i="12" s="1"/>
  <c r="V443" i="12"/>
  <c r="Z443" i="12" s="1"/>
  <c r="Q405" i="8"/>
  <c r="O405" i="8"/>
  <c r="W364" i="12"/>
  <c r="AA364" i="12" s="1"/>
  <c r="X364" i="12"/>
  <c r="AB364" i="12" s="1"/>
  <c r="T312" i="12"/>
  <c r="AD312" i="12" s="1"/>
  <c r="F353" i="8"/>
  <c r="S312" i="12"/>
  <c r="AC312" i="12" s="1"/>
  <c r="G353" i="8"/>
  <c r="AH75" i="3"/>
  <c r="AJ75" i="3" s="1"/>
  <c r="AG75" i="3"/>
  <c r="AI75" i="3" s="1"/>
  <c r="P427" i="8"/>
  <c r="I309" i="8"/>
  <c r="I549" i="8"/>
  <c r="R481" i="8"/>
  <c r="AG440" i="12"/>
  <c r="AH440" i="12"/>
  <c r="AJ440" i="12" s="1"/>
  <c r="C356" i="8"/>
  <c r="M58" i="8"/>
  <c r="E255" i="8"/>
  <c r="X78" i="15"/>
  <c r="W78" i="15"/>
  <c r="AA78" i="15" s="1"/>
  <c r="M471" i="8"/>
  <c r="R149" i="8"/>
  <c r="AH108" i="12"/>
  <c r="AJ108" i="12" s="1"/>
  <c r="AG108" i="12"/>
  <c r="V455" i="12"/>
  <c r="Z455" i="12" s="1"/>
  <c r="U455" i="12"/>
  <c r="Y455" i="12" s="1"/>
  <c r="N496" i="8"/>
  <c r="L496" i="8"/>
  <c r="H365" i="8"/>
  <c r="R81" i="12"/>
  <c r="J122" i="8"/>
  <c r="P380" i="8"/>
  <c r="AK48" i="15"/>
  <c r="AM48" i="15" s="1"/>
  <c r="AL48" i="15"/>
  <c r="AN48" i="15" s="1"/>
  <c r="D255" i="8"/>
  <c r="X78" i="3"/>
  <c r="AB78" i="3" s="1"/>
  <c r="W78" i="3"/>
  <c r="AA78" i="3" s="1"/>
  <c r="M216" i="8"/>
  <c r="D202" i="8"/>
  <c r="M255" i="8"/>
  <c r="W191" i="12"/>
  <c r="AA191" i="12" s="1"/>
  <c r="Q232" i="8"/>
  <c r="X191" i="12"/>
  <c r="AB191" i="12" s="1"/>
  <c r="O232" i="8"/>
  <c r="D265" i="8"/>
  <c r="P148" i="8"/>
  <c r="X300" i="12"/>
  <c r="AB300" i="12" s="1"/>
  <c r="O341" i="8"/>
  <c r="Q341" i="8"/>
  <c r="W300" i="12"/>
  <c r="AA300" i="12" s="1"/>
  <c r="V491" i="12"/>
  <c r="U491" i="12"/>
  <c r="Y491" i="12" s="1"/>
  <c r="L532" i="8"/>
  <c r="N532" i="8"/>
  <c r="S38" i="14"/>
  <c r="T38" i="14"/>
  <c r="AD38" i="14" s="1"/>
  <c r="T18" i="3"/>
  <c r="AD18" i="3" s="1"/>
  <c r="S18" i="3"/>
  <c r="AC18" i="3" s="1"/>
  <c r="P312" i="8"/>
  <c r="P389" i="8"/>
  <c r="F466" i="8"/>
  <c r="G466" i="8"/>
  <c r="S425" i="12"/>
  <c r="AC425" i="12" s="1"/>
  <c r="T425" i="12"/>
  <c r="AD425" i="12" s="1"/>
  <c r="J438" i="8"/>
  <c r="R397" i="12"/>
  <c r="AH144" i="12"/>
  <c r="AJ144" i="12" s="1"/>
  <c r="AG144" i="12"/>
  <c r="AI144" i="12" s="1"/>
  <c r="R185" i="8"/>
  <c r="R14" i="14"/>
  <c r="H467" i="8"/>
  <c r="R104" i="12"/>
  <c r="J145" i="8"/>
  <c r="I511" i="8"/>
  <c r="E544" i="8"/>
  <c r="AK396" i="12"/>
  <c r="AM396" i="12" s="1"/>
  <c r="S437" i="8"/>
  <c r="AL396" i="12"/>
  <c r="AN396" i="12" s="1"/>
  <c r="C474" i="8"/>
  <c r="T27" i="13"/>
  <c r="AD27" i="13" s="1"/>
  <c r="S27" i="13"/>
  <c r="AC27" i="13" s="1"/>
  <c r="R363" i="8"/>
  <c r="AG322" i="12"/>
  <c r="AI322" i="12" s="1"/>
  <c r="AH322" i="12"/>
  <c r="AJ322" i="12" s="1"/>
  <c r="V26" i="3"/>
  <c r="Z26" i="3" s="1"/>
  <c r="U26" i="3"/>
  <c r="Y26" i="3" s="1"/>
  <c r="E307" i="8"/>
  <c r="E200" i="8"/>
  <c r="U300" i="12"/>
  <c r="Y300" i="12" s="1"/>
  <c r="N341" i="8"/>
  <c r="L341" i="8"/>
  <c r="V300" i="12"/>
  <c r="Z300" i="12" s="1"/>
  <c r="N498" i="8"/>
  <c r="L498" i="8"/>
  <c r="V457" i="12"/>
  <c r="Z457" i="12" s="1"/>
  <c r="U457" i="12"/>
  <c r="Y457" i="12" s="1"/>
  <c r="E333" i="8"/>
  <c r="AL262" i="12"/>
  <c r="AN262" i="12" s="1"/>
  <c r="S303" i="8"/>
  <c r="AK262" i="12"/>
  <c r="AM262" i="12" s="1"/>
  <c r="Q535" i="8"/>
  <c r="X494" i="12"/>
  <c r="AB494" i="12" s="1"/>
  <c r="W494" i="12"/>
  <c r="AA494" i="12" s="1"/>
  <c r="O535" i="8"/>
  <c r="N398" i="8"/>
  <c r="U357" i="12"/>
  <c r="Y357" i="12" s="1"/>
  <c r="V357" i="12"/>
  <c r="L398" i="8"/>
  <c r="C135" i="8"/>
  <c r="R88" i="15"/>
  <c r="E393" i="8"/>
  <c r="R444" i="12"/>
  <c r="J485" i="8"/>
  <c r="Q408" i="8"/>
  <c r="O408" i="8"/>
  <c r="W367" i="12"/>
  <c r="AA367" i="12" s="1"/>
  <c r="X367" i="12"/>
  <c r="AB367" i="12" s="1"/>
  <c r="W77" i="3"/>
  <c r="AA77" i="3" s="1"/>
  <c r="X77" i="3"/>
  <c r="AB77" i="3" s="1"/>
  <c r="AG83" i="3"/>
  <c r="AH83" i="3"/>
  <c r="AJ83" i="3" s="1"/>
  <c r="D304" i="8"/>
  <c r="Q342" i="8"/>
  <c r="O342" i="8"/>
  <c r="W301" i="12"/>
  <c r="AA301" i="12" s="1"/>
  <c r="X301" i="12"/>
  <c r="AB301" i="12" s="1"/>
  <c r="M507" i="8"/>
  <c r="H263" i="8"/>
  <c r="U44" i="15"/>
  <c r="Y44" i="15" s="1"/>
  <c r="V44" i="15"/>
  <c r="Z44" i="15" s="1"/>
  <c r="R49" i="3"/>
  <c r="K514" i="8"/>
  <c r="E497" i="8"/>
  <c r="U212" i="12"/>
  <c r="Y212" i="12" s="1"/>
  <c r="V212" i="12"/>
  <c r="Z212" i="12" s="1"/>
  <c r="L253" i="8"/>
  <c r="N253" i="8"/>
  <c r="C469" i="8"/>
  <c r="I495" i="8"/>
  <c r="T268" i="12"/>
  <c r="AD268" i="12" s="1"/>
  <c r="G309" i="8"/>
  <c r="F309" i="8"/>
  <c r="S268" i="12"/>
  <c r="M426" i="8"/>
  <c r="C129" i="8"/>
  <c r="AH494" i="12"/>
  <c r="AJ494" i="12" s="1"/>
  <c r="R535" i="8"/>
  <c r="AG494" i="12"/>
  <c r="M137" i="8"/>
  <c r="L543" i="8"/>
  <c r="U502" i="12"/>
  <c r="Y502" i="12" s="1"/>
  <c r="V502" i="12"/>
  <c r="Z502" i="12" s="1"/>
  <c r="N543" i="8"/>
  <c r="I300" i="8"/>
  <c r="D92" i="8"/>
  <c r="G328" i="8"/>
  <c r="S287" i="12"/>
  <c r="AC287" i="12" s="1"/>
  <c r="T287" i="12"/>
  <c r="AD287" i="12" s="1"/>
  <c r="F328" i="8"/>
  <c r="J459" i="8"/>
  <c r="R418" i="12"/>
  <c r="S352" i="12"/>
  <c r="AC352" i="12" s="1"/>
  <c r="G393" i="8"/>
  <c r="T352" i="12"/>
  <c r="AD352" i="12" s="1"/>
  <c r="F393" i="8"/>
  <c r="S528" i="8"/>
  <c r="AK487" i="12"/>
  <c r="AM487" i="12" s="1"/>
  <c r="AL487" i="12"/>
  <c r="AN487" i="12" s="1"/>
  <c r="P267" i="8"/>
  <c r="W48" i="3"/>
  <c r="AA48" i="3" s="1"/>
  <c r="X48" i="3"/>
  <c r="AB48" i="3" s="1"/>
  <c r="K344" i="8"/>
  <c r="H531" i="8"/>
  <c r="H98" i="8"/>
  <c r="M184" i="8"/>
  <c r="M158" i="8"/>
  <c r="H459" i="8"/>
  <c r="R69" i="3"/>
  <c r="U293" i="12"/>
  <c r="Y293" i="12" s="1"/>
  <c r="L334" i="8"/>
  <c r="V293" i="12"/>
  <c r="Z293" i="12" s="1"/>
  <c r="N334" i="8"/>
  <c r="F245" i="8"/>
  <c r="S204" i="12"/>
  <c r="AC204" i="12" s="1"/>
  <c r="T204" i="12"/>
  <c r="AD204" i="12" s="1"/>
  <c r="G245" i="8"/>
  <c r="AH20" i="13"/>
  <c r="AJ20" i="13" s="1"/>
  <c r="AG20" i="13"/>
  <c r="K224" i="8"/>
  <c r="E128" i="8"/>
  <c r="K466" i="8"/>
  <c r="V126" i="12"/>
  <c r="Z126" i="12" s="1"/>
  <c r="L167" i="8"/>
  <c r="U126" i="12"/>
  <c r="Y126" i="12" s="1"/>
  <c r="N167" i="8"/>
  <c r="C291" i="8"/>
  <c r="U12" i="14"/>
  <c r="Y12" i="14" s="1"/>
  <c r="V12" i="14"/>
  <c r="Z12" i="14" s="1"/>
  <c r="R199" i="8"/>
  <c r="AG158" i="12"/>
  <c r="AI158" i="12" s="1"/>
  <c r="AH158" i="12"/>
  <c r="AJ158" i="12" s="1"/>
  <c r="K450" i="8"/>
  <c r="K504" i="8"/>
  <c r="D118" i="8"/>
  <c r="U404" i="12"/>
  <c r="Y404" i="12" s="1"/>
  <c r="L445" i="8"/>
  <c r="N445" i="8"/>
  <c r="V404" i="12"/>
  <c r="I203" i="8"/>
  <c r="AL133" i="12"/>
  <c r="AN133" i="12" s="1"/>
  <c r="AK133" i="12"/>
  <c r="AM133" i="12" s="1"/>
  <c r="S174" i="8"/>
  <c r="R232" i="8"/>
  <c r="AG191" i="12"/>
  <c r="AI191" i="12" s="1"/>
  <c r="AH191" i="12"/>
  <c r="AJ191" i="12" s="1"/>
  <c r="H65" i="8"/>
  <c r="R29" i="3"/>
  <c r="K386" i="8"/>
  <c r="T285" i="12"/>
  <c r="AD285" i="12" s="1"/>
  <c r="S285" i="12"/>
  <c r="AC285" i="12" s="1"/>
  <c r="F326" i="8"/>
  <c r="G326" i="8"/>
  <c r="K283" i="8"/>
  <c r="O451" i="8"/>
  <c r="W410" i="12"/>
  <c r="AA410" i="12" s="1"/>
  <c r="Q451" i="8"/>
  <c r="X410" i="12"/>
  <c r="AB410" i="12" s="1"/>
  <c r="E390" i="8"/>
  <c r="K407" i="8"/>
  <c r="R373" i="12"/>
  <c r="J414" i="8"/>
  <c r="AG14" i="13"/>
  <c r="AH14" i="13"/>
  <c r="AJ14" i="13" s="1"/>
  <c r="C113" i="8"/>
  <c r="E411" i="8"/>
  <c r="K316" i="8"/>
  <c r="X81" i="15"/>
  <c r="AB81" i="15" s="1"/>
  <c r="W81" i="15"/>
  <c r="AA81" i="15" s="1"/>
  <c r="D156" i="8"/>
  <c r="K98" i="8"/>
  <c r="N407" i="8"/>
  <c r="U366" i="12"/>
  <c r="Y366" i="12" s="1"/>
  <c r="L407" i="8"/>
  <c r="V366" i="12"/>
  <c r="Z366" i="12" s="1"/>
  <c r="R70" i="8"/>
  <c r="AG29" i="12"/>
  <c r="AH29" i="12"/>
  <c r="AJ29" i="12" s="1"/>
  <c r="L153" i="8"/>
  <c r="U112" i="12"/>
  <c r="Y112" i="12" s="1"/>
  <c r="V112" i="12"/>
  <c r="Z112" i="12" s="1"/>
  <c r="N153" i="8"/>
  <c r="H328" i="8"/>
  <c r="P259" i="8"/>
  <c r="X35" i="13"/>
  <c r="W35" i="13"/>
  <c r="AA35" i="13" s="1"/>
  <c r="I467" i="8"/>
  <c r="I433" i="8"/>
  <c r="T31" i="13"/>
  <c r="AD31" i="13" s="1"/>
  <c r="S31" i="13"/>
  <c r="R46" i="12"/>
  <c r="J87" i="8"/>
  <c r="AH85" i="3"/>
  <c r="AJ85" i="3" s="1"/>
  <c r="AG85" i="3"/>
  <c r="C287" i="8"/>
  <c r="H376" i="8"/>
  <c r="K273" i="8"/>
  <c r="S410" i="8"/>
  <c r="AL369" i="12"/>
  <c r="AN369" i="12" s="1"/>
  <c r="AK369" i="12"/>
  <c r="AM369" i="12" s="1"/>
  <c r="U277" i="12"/>
  <c r="Y277" i="12" s="1"/>
  <c r="N318" i="8"/>
  <c r="V277" i="12"/>
  <c r="Z277" i="12" s="1"/>
  <c r="L318" i="8"/>
  <c r="V31" i="15"/>
  <c r="Z31" i="15" s="1"/>
  <c r="U31" i="15"/>
  <c r="Y31" i="15" s="1"/>
  <c r="T184" i="12"/>
  <c r="AD184" i="12" s="1"/>
  <c r="S184" i="12"/>
  <c r="AC184" i="12" s="1"/>
  <c r="G225" i="8"/>
  <c r="F225" i="8"/>
  <c r="T26" i="13"/>
  <c r="AD26" i="13" s="1"/>
  <c r="S26" i="13"/>
  <c r="AC26" i="13" s="1"/>
  <c r="M104" i="8"/>
  <c r="AL52" i="3"/>
  <c r="AN52" i="3" s="1"/>
  <c r="AK52" i="3"/>
  <c r="AM52" i="3" s="1"/>
  <c r="R227" i="12"/>
  <c r="J268" i="8"/>
  <c r="P319" i="8"/>
  <c r="I463" i="8"/>
  <c r="U60" i="3"/>
  <c r="Y60" i="3" s="1"/>
  <c r="V60" i="3"/>
  <c r="Z60" i="3" s="1"/>
  <c r="D542" i="8"/>
  <c r="K181" i="8"/>
  <c r="J239" i="8"/>
  <c r="R198" i="12"/>
  <c r="E108" i="8"/>
  <c r="AG23" i="3"/>
  <c r="AH23" i="3"/>
  <c r="AJ23" i="3" s="1"/>
  <c r="P410" i="8"/>
  <c r="E417" i="8"/>
  <c r="W183" i="12"/>
  <c r="AA183" i="12" s="1"/>
  <c r="X183" i="12"/>
  <c r="O224" i="8"/>
  <c r="Q224" i="8"/>
  <c r="E371" i="8"/>
  <c r="J524" i="8"/>
  <c r="R483" i="12"/>
  <c r="K129" i="8"/>
  <c r="F137" i="8"/>
  <c r="S96" i="12"/>
  <c r="AC96" i="12" s="1"/>
  <c r="G137" i="8"/>
  <c r="T96" i="12"/>
  <c r="AD96" i="12" s="1"/>
  <c r="X404" i="12"/>
  <c r="W404" i="12"/>
  <c r="AA404" i="12" s="1"/>
  <c r="O445" i="8"/>
  <c r="Q445" i="8"/>
  <c r="AG371" i="12"/>
  <c r="R412" i="8"/>
  <c r="AH371" i="12"/>
  <c r="AJ371" i="12" s="1"/>
  <c r="AL26" i="12"/>
  <c r="AN26" i="12" s="1"/>
  <c r="S67" i="8"/>
  <c r="AK26" i="12"/>
  <c r="AM26" i="12" s="1"/>
  <c r="C453" i="8"/>
  <c r="E443" i="8"/>
  <c r="P146" i="8"/>
  <c r="X29" i="3"/>
  <c r="AB29" i="3" s="1"/>
  <c r="W29" i="3"/>
  <c r="AA29" i="3" s="1"/>
  <c r="M183" i="8"/>
  <c r="E145" i="8"/>
  <c r="J314" i="8"/>
  <c r="R273" i="12"/>
  <c r="S80" i="8"/>
  <c r="AL39" i="12"/>
  <c r="AN39" i="12" s="1"/>
  <c r="AK39" i="12"/>
  <c r="AM39" i="12" s="1"/>
  <c r="T50" i="12"/>
  <c r="AD50" i="12" s="1"/>
  <c r="F91" i="8"/>
  <c r="S50" i="12"/>
  <c r="AC50" i="12" s="1"/>
  <c r="G91" i="8"/>
  <c r="J143" i="8"/>
  <c r="R102" i="12"/>
  <c r="K134" i="8"/>
  <c r="X137" i="12"/>
  <c r="W137" i="12"/>
  <c r="AA137" i="12" s="1"/>
  <c r="Q178" i="8"/>
  <c r="O178" i="8"/>
  <c r="AH283" i="12"/>
  <c r="AJ283" i="12" s="1"/>
  <c r="AG283" i="12"/>
  <c r="R324" i="8"/>
  <c r="S222" i="8"/>
  <c r="AL181" i="12"/>
  <c r="AN181" i="12" s="1"/>
  <c r="AK181" i="12"/>
  <c r="AM181" i="12" s="1"/>
  <c r="D447" i="8"/>
  <c r="P134" i="8"/>
  <c r="D138" i="8"/>
  <c r="I424" i="8"/>
  <c r="D361" i="8"/>
  <c r="I415" i="8"/>
  <c r="AK302" i="12"/>
  <c r="AM302" i="12" s="1"/>
  <c r="S343" i="8"/>
  <c r="AL302" i="12"/>
  <c r="AN302" i="12" s="1"/>
  <c r="I533" i="8"/>
  <c r="K215" i="8"/>
  <c r="C307" i="8"/>
  <c r="AG35" i="12"/>
  <c r="R76" i="8"/>
  <c r="AH35" i="12"/>
  <c r="AJ35" i="12" s="1"/>
  <c r="AL19" i="15"/>
  <c r="AN19" i="15" s="1"/>
  <c r="AK19" i="15"/>
  <c r="AM19" i="15" s="1"/>
  <c r="H156" i="8"/>
  <c r="M480" i="8"/>
  <c r="S396" i="12"/>
  <c r="AC396" i="12" s="1"/>
  <c r="F437" i="8"/>
  <c r="G437" i="8"/>
  <c r="T396" i="12"/>
  <c r="AD396" i="12" s="1"/>
  <c r="K255" i="8"/>
  <c r="I395" i="8"/>
  <c r="AK197" i="12"/>
  <c r="AM197" i="12" s="1"/>
  <c r="S238" i="8"/>
  <c r="AL197" i="12"/>
  <c r="AN197" i="12" s="1"/>
  <c r="C337" i="8"/>
  <c r="J385" i="8"/>
  <c r="R344" i="12"/>
  <c r="O340" i="8"/>
  <c r="Q340" i="8"/>
  <c r="X299" i="12"/>
  <c r="AB299" i="12" s="1"/>
  <c r="W299" i="12"/>
  <c r="AA299" i="12" s="1"/>
  <c r="V473" i="12"/>
  <c r="Z473" i="12" s="1"/>
  <c r="N514" i="8"/>
  <c r="L514" i="8"/>
  <c r="U473" i="12"/>
  <c r="Y473" i="12" s="1"/>
  <c r="AG388" i="12"/>
  <c r="R429" i="8"/>
  <c r="AH388" i="12"/>
  <c r="AJ388" i="12" s="1"/>
  <c r="S428" i="12"/>
  <c r="T428" i="12"/>
  <c r="AD428" i="12" s="1"/>
  <c r="G469" i="8"/>
  <c r="F469" i="8"/>
  <c r="X218" i="12"/>
  <c r="AB218" i="12" s="1"/>
  <c r="O259" i="8"/>
  <c r="Q259" i="8"/>
  <c r="W218" i="12"/>
  <c r="AA218" i="12" s="1"/>
  <c r="AH95" i="12"/>
  <c r="AJ95" i="12" s="1"/>
  <c r="AG95" i="12"/>
  <c r="R136" i="8"/>
  <c r="AG230" i="12"/>
  <c r="AH230" i="12"/>
  <c r="AJ230" i="12" s="1"/>
  <c r="R271" i="8"/>
  <c r="H414" i="8"/>
  <c r="E550" i="8"/>
  <c r="K506" i="8"/>
  <c r="I402" i="8"/>
  <c r="C216" i="8"/>
  <c r="H265" i="8"/>
  <c r="R11" i="13"/>
  <c r="AH415" i="12"/>
  <c r="AJ415" i="12" s="1"/>
  <c r="AG415" i="12"/>
  <c r="AI415" i="12" s="1"/>
  <c r="R456" i="8"/>
  <c r="E356" i="8"/>
  <c r="M355" i="8"/>
  <c r="K462" i="8"/>
  <c r="U149" i="12"/>
  <c r="Y149" i="12" s="1"/>
  <c r="L190" i="8"/>
  <c r="N190" i="8"/>
  <c r="V149" i="12"/>
  <c r="Z149" i="12" s="1"/>
  <c r="T53" i="15"/>
  <c r="AD53" i="15" s="1"/>
  <c r="S53" i="15"/>
  <c r="AC53" i="15" s="1"/>
  <c r="T234" i="12"/>
  <c r="AD234" i="12" s="1"/>
  <c r="S234" i="12"/>
  <c r="AC234" i="12" s="1"/>
  <c r="F275" i="8"/>
  <c r="G275" i="8"/>
  <c r="AG236" i="12"/>
  <c r="R277" i="8"/>
  <c r="AH236" i="12"/>
  <c r="AJ236" i="12" s="1"/>
  <c r="G108" i="8"/>
  <c r="S67" i="12"/>
  <c r="AC67" i="12" s="1"/>
  <c r="F108" i="8"/>
  <c r="T67" i="12"/>
  <c r="AD67" i="12" s="1"/>
  <c r="T19" i="3"/>
  <c r="AD19" i="3" s="1"/>
  <c r="S19" i="3"/>
  <c r="M402" i="8"/>
  <c r="K90" i="8"/>
  <c r="R229" i="12"/>
  <c r="J270" i="8"/>
  <c r="I189" i="8"/>
  <c r="P128" i="8"/>
  <c r="W23" i="12"/>
  <c r="AA23" i="12" s="1"/>
  <c r="X23" i="12"/>
  <c r="AB23" i="12" s="1"/>
  <c r="O64" i="8"/>
  <c r="Q64" i="8"/>
  <c r="AH224" i="12"/>
  <c r="AJ224" i="12" s="1"/>
  <c r="R265" i="8"/>
  <c r="AG224" i="12"/>
  <c r="G526" i="8"/>
  <c r="F526" i="8"/>
  <c r="T485" i="12"/>
  <c r="AD485" i="12" s="1"/>
  <c r="S485" i="12"/>
  <c r="AC485" i="12" s="1"/>
  <c r="C245" i="8"/>
  <c r="AH370" i="12"/>
  <c r="AJ370" i="12" s="1"/>
  <c r="AG370" i="12"/>
  <c r="R411" i="8"/>
  <c r="C298" i="8"/>
  <c r="G126" i="8"/>
  <c r="F126" i="8"/>
  <c r="T85" i="12"/>
  <c r="AD85" i="12" s="1"/>
  <c r="S85" i="12"/>
  <c r="M60" i="8"/>
  <c r="AH77" i="3"/>
  <c r="AJ77" i="3" s="1"/>
  <c r="AG77" i="3"/>
  <c r="S29" i="15"/>
  <c r="AC29" i="15" s="1"/>
  <c r="T29" i="15"/>
  <c r="AD29" i="15" s="1"/>
  <c r="P104" i="8"/>
  <c r="V369" i="12"/>
  <c r="L410" i="8"/>
  <c r="U369" i="12"/>
  <c r="Y369" i="12" s="1"/>
  <c r="N410" i="8"/>
  <c r="V27" i="13"/>
  <c r="Z27" i="13" s="1"/>
  <c r="U27" i="13"/>
  <c r="Y27" i="13" s="1"/>
  <c r="F496" i="8"/>
  <c r="G496" i="8"/>
  <c r="S455" i="12"/>
  <c r="AC455" i="12" s="1"/>
  <c r="T455" i="12"/>
  <c r="AD455" i="12" s="1"/>
  <c r="C459" i="8"/>
  <c r="D499" i="8"/>
  <c r="W98" i="3"/>
  <c r="AA98" i="3" s="1"/>
  <c r="X98" i="3"/>
  <c r="S32" i="14"/>
  <c r="T32" i="14"/>
  <c r="AD32" i="14" s="1"/>
  <c r="S60" i="15"/>
  <c r="AC60" i="15" s="1"/>
  <c r="T60" i="15"/>
  <c r="AD60" i="15" s="1"/>
  <c r="O330" i="8"/>
  <c r="X289" i="12"/>
  <c r="W289" i="12"/>
  <c r="AA289" i="12" s="1"/>
  <c r="Q330" i="8"/>
  <c r="T229" i="12"/>
  <c r="AD229" i="12" s="1"/>
  <c r="F270" i="8"/>
  <c r="G270" i="8"/>
  <c r="S229" i="12"/>
  <c r="AC229" i="12" s="1"/>
  <c r="T43" i="3"/>
  <c r="AD43" i="3" s="1"/>
  <c r="S43" i="3"/>
  <c r="AC43" i="3" s="1"/>
  <c r="T17" i="3"/>
  <c r="AD17" i="3" s="1"/>
  <c r="S17" i="3"/>
  <c r="AC17" i="3" s="1"/>
  <c r="D348" i="8"/>
  <c r="C347" i="8"/>
  <c r="R425" i="12"/>
  <c r="J466" i="8"/>
  <c r="I91" i="8"/>
  <c r="R46" i="14"/>
  <c r="P552" i="8"/>
  <c r="S374" i="12"/>
  <c r="AC374" i="12" s="1"/>
  <c r="G415" i="8"/>
  <c r="F415" i="8"/>
  <c r="T374" i="12"/>
  <c r="AD374" i="12" s="1"/>
  <c r="N444" i="8"/>
  <c r="L444" i="8"/>
  <c r="U403" i="12"/>
  <c r="Y403" i="12" s="1"/>
  <c r="V403" i="12"/>
  <c r="Z403" i="12" s="1"/>
  <c r="E427" i="8"/>
  <c r="Q518" i="8"/>
  <c r="W477" i="12"/>
  <c r="AA477" i="12" s="1"/>
  <c r="X477" i="12"/>
  <c r="O518" i="8"/>
  <c r="C87" i="8"/>
  <c r="AH238" i="12"/>
  <c r="AJ238" i="12" s="1"/>
  <c r="R279" i="8"/>
  <c r="AG238" i="12"/>
  <c r="V331" i="12"/>
  <c r="Z331" i="12" s="1"/>
  <c r="N372" i="8"/>
  <c r="L372" i="8"/>
  <c r="U331" i="12"/>
  <c r="Y331" i="12" s="1"/>
  <c r="T111" i="12"/>
  <c r="AD111" i="12" s="1"/>
  <c r="F152" i="8"/>
  <c r="G152" i="8"/>
  <c r="S111" i="12"/>
  <c r="AC111" i="12" s="1"/>
  <c r="L412" i="8"/>
  <c r="N412" i="8"/>
  <c r="U371" i="12"/>
  <c r="Y371" i="12" s="1"/>
  <c r="V371" i="12"/>
  <c r="Z371" i="12" s="1"/>
  <c r="R69" i="8"/>
  <c r="AG28" i="12"/>
  <c r="AH28" i="12"/>
  <c r="AJ28" i="12" s="1"/>
  <c r="AH325" i="12"/>
  <c r="AJ325" i="12" s="1"/>
  <c r="AG325" i="12"/>
  <c r="R366" i="8"/>
  <c r="AG17" i="15"/>
  <c r="AH17" i="15"/>
  <c r="AJ17" i="15" s="1"/>
  <c r="M107" i="8"/>
  <c r="X46" i="3"/>
  <c r="AB46" i="3" s="1"/>
  <c r="W46" i="3"/>
  <c r="AA46" i="3" s="1"/>
  <c r="R54" i="12"/>
  <c r="J95" i="8"/>
  <c r="H356" i="8"/>
  <c r="K254" i="8"/>
  <c r="W16" i="14"/>
  <c r="AA16" i="14" s="1"/>
  <c r="X16" i="14"/>
  <c r="AB16" i="14" s="1"/>
  <c r="I146" i="8"/>
  <c r="X31" i="15"/>
  <c r="AB31" i="15" s="1"/>
  <c r="W31" i="15"/>
  <c r="AA31" i="15" s="1"/>
  <c r="L230" i="8"/>
  <c r="V189" i="12"/>
  <c r="Z189" i="12" s="1"/>
  <c r="U189" i="12"/>
  <c r="Y189" i="12" s="1"/>
  <c r="N230" i="8"/>
  <c r="E175" i="8"/>
  <c r="E231" i="8"/>
  <c r="K241" i="8"/>
  <c r="T43" i="15"/>
  <c r="AD43" i="15" s="1"/>
  <c r="S43" i="15"/>
  <c r="AC43" i="15" s="1"/>
  <c r="AG16" i="16"/>
  <c r="AH16" i="16"/>
  <c r="AJ16" i="16" s="1"/>
  <c r="L316" i="8"/>
  <c r="N316" i="8"/>
  <c r="V275" i="12"/>
  <c r="U275" i="12"/>
  <c r="Y275" i="12" s="1"/>
  <c r="D474" i="8"/>
  <c r="T14" i="13"/>
  <c r="AD14" i="13" s="1"/>
  <c r="S14" i="13"/>
  <c r="AC14" i="13" s="1"/>
  <c r="C503" i="8"/>
  <c r="AG165" i="12"/>
  <c r="AI165" i="12" s="1"/>
  <c r="R206" i="8"/>
  <c r="AH165" i="12"/>
  <c r="AJ165" i="12" s="1"/>
  <c r="AK42" i="15"/>
  <c r="AM42" i="15" s="1"/>
  <c r="AL42" i="15"/>
  <c r="AN42" i="15" s="1"/>
  <c r="K501" i="8"/>
  <c r="T218" i="12"/>
  <c r="AD218" i="12" s="1"/>
  <c r="G259" i="8"/>
  <c r="F259" i="8"/>
  <c r="S218" i="12"/>
  <c r="D439" i="8"/>
  <c r="H517" i="8"/>
  <c r="V66" i="15"/>
  <c r="Z66" i="15" s="1"/>
  <c r="U66" i="15"/>
  <c r="Y66" i="15" s="1"/>
  <c r="H117" i="8"/>
  <c r="X356" i="12"/>
  <c r="AB356" i="12" s="1"/>
  <c r="Q397" i="8"/>
  <c r="O397" i="8"/>
  <c r="W356" i="12"/>
  <c r="AA356" i="12" s="1"/>
  <c r="AL61" i="12"/>
  <c r="AN61" i="12" s="1"/>
  <c r="AK61" i="12"/>
  <c r="AM61" i="12" s="1"/>
  <c r="S102" i="8"/>
  <c r="H333" i="8"/>
  <c r="C353" i="8"/>
  <c r="X119" i="12"/>
  <c r="AB119" i="12" s="1"/>
  <c r="Q160" i="8"/>
  <c r="O160" i="8"/>
  <c r="W119" i="12"/>
  <c r="AA119" i="12" s="1"/>
  <c r="D171" i="8"/>
  <c r="H391" i="8"/>
  <c r="J123" i="8"/>
  <c r="R82" i="12"/>
  <c r="M138" i="8"/>
  <c r="J534" i="8"/>
  <c r="R493" i="12"/>
  <c r="AK351" i="12"/>
  <c r="AM351" i="12" s="1"/>
  <c r="S392" i="8"/>
  <c r="AL351" i="12"/>
  <c r="AN351" i="12" s="1"/>
  <c r="R44" i="14"/>
  <c r="C505" i="8"/>
  <c r="C108" i="8"/>
  <c r="K468" i="8"/>
  <c r="T23" i="15"/>
  <c r="AD23" i="15" s="1"/>
  <c r="S23" i="15"/>
  <c r="AC23" i="15" s="1"/>
  <c r="P179" i="8"/>
  <c r="T108" i="12"/>
  <c r="AD108" i="12" s="1"/>
  <c r="G149" i="8"/>
  <c r="F149" i="8"/>
  <c r="S108" i="12"/>
  <c r="AC108" i="12" s="1"/>
  <c r="F414" i="8"/>
  <c r="G414" i="8"/>
  <c r="T373" i="12"/>
  <c r="AD373" i="12" s="1"/>
  <c r="S373" i="12"/>
  <c r="AC373" i="12" s="1"/>
  <c r="E516" i="8"/>
  <c r="K170" i="8"/>
  <c r="M295" i="8"/>
  <c r="K210" i="8"/>
  <c r="E322" i="8"/>
  <c r="R431" i="8"/>
  <c r="AG390" i="12"/>
  <c r="AH390" i="12"/>
  <c r="AJ390" i="12" s="1"/>
  <c r="AL86" i="3"/>
  <c r="AN86" i="3" s="1"/>
  <c r="AK86" i="3"/>
  <c r="AM86" i="3" s="1"/>
  <c r="S134" i="12"/>
  <c r="AC134" i="12" s="1"/>
  <c r="T134" i="12"/>
  <c r="AD134" i="12" s="1"/>
  <c r="G175" i="8"/>
  <c r="F175" i="8"/>
  <c r="P110" i="8"/>
  <c r="I330" i="8"/>
  <c r="AL12" i="14"/>
  <c r="AN12" i="14" s="1"/>
  <c r="AK12" i="14"/>
  <c r="AM12" i="14" s="1"/>
  <c r="AL238" i="12"/>
  <c r="AN238" i="12" s="1"/>
  <c r="S279" i="8"/>
  <c r="AK238" i="12"/>
  <c r="AM238" i="12" s="1"/>
  <c r="E318" i="8"/>
  <c r="R152" i="8"/>
  <c r="AH111" i="12"/>
  <c r="AJ111" i="12" s="1"/>
  <c r="AG111" i="12"/>
  <c r="R100" i="3"/>
  <c r="P192" i="8"/>
  <c r="T388" i="12"/>
  <c r="AD388" i="12" s="1"/>
  <c r="G429" i="8"/>
  <c r="S388" i="12"/>
  <c r="AC388" i="12" s="1"/>
  <c r="F429" i="8"/>
  <c r="R416" i="12"/>
  <c r="J457" i="8"/>
  <c r="K378" i="8"/>
  <c r="H343" i="8"/>
  <c r="V58" i="3"/>
  <c r="Z58" i="3" s="1"/>
  <c r="U58" i="3"/>
  <c r="Y58" i="3" s="1"/>
  <c r="W508" i="12"/>
  <c r="AA508" i="12" s="1"/>
  <c r="X508" i="12"/>
  <c r="AB508" i="12" s="1"/>
  <c r="Q549" i="8"/>
  <c r="O549" i="8"/>
  <c r="R59" i="3"/>
  <c r="F117" i="8"/>
  <c r="S76" i="12"/>
  <c r="G117" i="8"/>
  <c r="T76" i="12"/>
  <c r="AD76" i="12" s="1"/>
  <c r="K229" i="8"/>
  <c r="U68" i="15"/>
  <c r="Y68" i="15" s="1"/>
  <c r="V68" i="15"/>
  <c r="Z68" i="15" s="1"/>
  <c r="S305" i="8"/>
  <c r="AL264" i="12"/>
  <c r="AN264" i="12" s="1"/>
  <c r="AK264" i="12"/>
  <c r="AM264" i="12" s="1"/>
  <c r="O96" i="8"/>
  <c r="W55" i="12"/>
  <c r="AA55" i="12" s="1"/>
  <c r="Q96" i="8"/>
  <c r="X55" i="12"/>
  <c r="AB55" i="12" s="1"/>
  <c r="H235" i="8"/>
  <c r="H166" i="8"/>
  <c r="E130" i="8"/>
  <c r="M488" i="8"/>
  <c r="D190" i="8"/>
  <c r="E174" i="8"/>
  <c r="C538" i="8"/>
  <c r="V17" i="12"/>
  <c r="Z17" i="12" s="1"/>
  <c r="N58" i="8"/>
  <c r="U17" i="12"/>
  <c r="Y17" i="12" s="1"/>
  <c r="L58" i="8"/>
  <c r="AL55" i="15"/>
  <c r="AN55" i="15" s="1"/>
  <c r="AK55" i="15"/>
  <c r="AM55" i="15" s="1"/>
  <c r="H130" i="8"/>
  <c r="AK77" i="12"/>
  <c r="AM77" i="12" s="1"/>
  <c r="AL77" i="12"/>
  <c r="AN77" i="12" s="1"/>
  <c r="S118" i="8"/>
  <c r="W327" i="12"/>
  <c r="AA327" i="12" s="1"/>
  <c r="Q368" i="8"/>
  <c r="O368" i="8"/>
  <c r="X327" i="12"/>
  <c r="D384" i="8"/>
  <c r="K219" i="8"/>
  <c r="AK464" i="12"/>
  <c r="AM464" i="12" s="1"/>
  <c r="S505" i="8"/>
  <c r="AL464" i="12"/>
  <c r="AN464" i="12" s="1"/>
  <c r="V394" i="12"/>
  <c r="Z394" i="12" s="1"/>
  <c r="U394" i="12"/>
  <c r="Y394" i="12" s="1"/>
  <c r="L435" i="8"/>
  <c r="N435" i="8"/>
  <c r="U99" i="3"/>
  <c r="Y99" i="3" s="1"/>
  <c r="V99" i="3"/>
  <c r="Z99" i="3" s="1"/>
  <c r="P533" i="8"/>
  <c r="C321" i="8"/>
  <c r="R449" i="12"/>
  <c r="J490" i="8"/>
  <c r="R404" i="12"/>
  <c r="J445" i="8"/>
  <c r="AK41" i="15"/>
  <c r="AM41" i="15" s="1"/>
  <c r="AL41" i="15"/>
  <c r="AN41" i="15" s="1"/>
  <c r="I209" i="8"/>
  <c r="U38" i="15"/>
  <c r="Y38" i="15" s="1"/>
  <c r="V38" i="15"/>
  <c r="Z38" i="15" s="1"/>
  <c r="E127" i="8"/>
  <c r="R18" i="12"/>
  <c r="J59" i="8"/>
  <c r="K475" i="8"/>
  <c r="K114" i="8"/>
  <c r="M353" i="8"/>
  <c r="N109" i="8"/>
  <c r="L109" i="8"/>
  <c r="V68" i="12"/>
  <c r="Z68" i="12" s="1"/>
  <c r="U68" i="12"/>
  <c r="Y68" i="12" s="1"/>
  <c r="T19" i="12"/>
  <c r="AD19" i="12" s="1"/>
  <c r="G60" i="8"/>
  <c r="F60" i="8"/>
  <c r="S19" i="12"/>
  <c r="AC19" i="12" s="1"/>
  <c r="AH69" i="15"/>
  <c r="AJ69" i="15" s="1"/>
  <c r="AG69" i="15"/>
  <c r="F288" i="8"/>
  <c r="S247" i="12"/>
  <c r="AC247" i="12" s="1"/>
  <c r="G288" i="8"/>
  <c r="T247" i="12"/>
  <c r="AD247" i="12" s="1"/>
  <c r="G536" i="8"/>
  <c r="F536" i="8"/>
  <c r="T495" i="12"/>
  <c r="AD495" i="12" s="1"/>
  <c r="S495" i="12"/>
  <c r="AC495" i="12" s="1"/>
  <c r="C440" i="8"/>
  <c r="S439" i="12"/>
  <c r="AC439" i="12" s="1"/>
  <c r="G480" i="8"/>
  <c r="T439" i="12"/>
  <c r="AD439" i="12" s="1"/>
  <c r="F480" i="8"/>
  <c r="P154" i="8"/>
  <c r="J536" i="8"/>
  <c r="R495" i="12"/>
  <c r="E213" i="8"/>
  <c r="I539" i="8"/>
  <c r="H392" i="8"/>
  <c r="L194" i="8"/>
  <c r="N194" i="8"/>
  <c r="U153" i="12"/>
  <c r="Y153" i="12" s="1"/>
  <c r="V153" i="12"/>
  <c r="Z153" i="12" s="1"/>
  <c r="J384" i="8"/>
  <c r="R343" i="12"/>
  <c r="V64" i="3"/>
  <c r="Z64" i="3" s="1"/>
  <c r="U64" i="3"/>
  <c r="Y64" i="3" s="1"/>
  <c r="J411" i="8"/>
  <c r="R370" i="12"/>
  <c r="Q202" i="8"/>
  <c r="X161" i="12"/>
  <c r="AB161" i="12" s="1"/>
  <c r="O202" i="8"/>
  <c r="W161" i="12"/>
  <c r="AA161" i="12" s="1"/>
  <c r="I92" i="8"/>
  <c r="AL28" i="14"/>
  <c r="AN28" i="14" s="1"/>
  <c r="AK28" i="14"/>
  <c r="AM28" i="14" s="1"/>
  <c r="L192" i="8"/>
  <c r="U151" i="12"/>
  <c r="Y151" i="12" s="1"/>
  <c r="V151" i="12"/>
  <c r="Z151" i="12" s="1"/>
  <c r="N192" i="8"/>
  <c r="X490" i="12"/>
  <c r="AB490" i="12" s="1"/>
  <c r="O531" i="8"/>
  <c r="Q531" i="8"/>
  <c r="W490" i="12"/>
  <c r="AA490" i="12" s="1"/>
  <c r="K256" i="8"/>
  <c r="AL67" i="3"/>
  <c r="AN67" i="3" s="1"/>
  <c r="AK67" i="3"/>
  <c r="AM67" i="3" s="1"/>
  <c r="S292" i="8"/>
  <c r="AL251" i="12"/>
  <c r="AN251" i="12" s="1"/>
  <c r="AK251" i="12"/>
  <c r="AM251" i="12" s="1"/>
  <c r="W84" i="15"/>
  <c r="AA84" i="15" s="1"/>
  <c r="X84" i="15"/>
  <c r="K104" i="8"/>
  <c r="T480" i="12"/>
  <c r="AD480" i="12" s="1"/>
  <c r="S480" i="12"/>
  <c r="AC480" i="12" s="1"/>
  <c r="G521" i="8"/>
  <c r="F521" i="8"/>
  <c r="P322" i="8"/>
  <c r="AG481" i="12"/>
  <c r="AI481" i="12" s="1"/>
  <c r="AH481" i="12"/>
  <c r="AJ481" i="12" s="1"/>
  <c r="R522" i="8"/>
  <c r="I341" i="8"/>
  <c r="M452" i="8"/>
  <c r="C283" i="8"/>
  <c r="I82" i="8"/>
  <c r="I508" i="8"/>
  <c r="P125" i="8"/>
  <c r="R135" i="12"/>
  <c r="J176" i="8"/>
  <c r="E78" i="8"/>
  <c r="K220" i="8"/>
  <c r="K119" i="8"/>
  <c r="O139" i="8"/>
  <c r="X98" i="12"/>
  <c r="Q139" i="8"/>
  <c r="W98" i="12"/>
  <c r="AA98" i="12" s="1"/>
  <c r="M98" i="8"/>
  <c r="C481" i="8"/>
  <c r="AK205" i="12"/>
  <c r="AM205" i="12" s="1"/>
  <c r="AL205" i="12"/>
  <c r="AN205" i="12" s="1"/>
  <c r="S246" i="8"/>
  <c r="AL294" i="12"/>
  <c r="AN294" i="12" s="1"/>
  <c r="S335" i="8"/>
  <c r="AK294" i="12"/>
  <c r="AM294" i="12" s="1"/>
  <c r="D505" i="8"/>
  <c r="E117" i="8"/>
  <c r="M391" i="8"/>
  <c r="H246" i="8"/>
  <c r="AK342" i="12"/>
  <c r="AM342" i="12" s="1"/>
  <c r="S383" i="8"/>
  <c r="AL342" i="12"/>
  <c r="AN342" i="12" s="1"/>
  <c r="I115" i="8"/>
  <c r="J220" i="8"/>
  <c r="R179" i="12"/>
  <c r="T20" i="13"/>
  <c r="AD20" i="13" s="1"/>
  <c r="S20" i="13"/>
  <c r="AC20" i="13" s="1"/>
  <c r="U11" i="3"/>
  <c r="Y11" i="3" s="1"/>
  <c r="V11" i="3"/>
  <c r="R381" i="8"/>
  <c r="AH340" i="12"/>
  <c r="AJ340" i="12" s="1"/>
  <c r="AG340" i="12"/>
  <c r="R380" i="12"/>
  <c r="J421" i="8"/>
  <c r="P325" i="8"/>
  <c r="R294" i="12"/>
  <c r="J335" i="8"/>
  <c r="R64" i="3"/>
  <c r="P50" i="8"/>
  <c r="K491" i="8"/>
  <c r="F416" i="8"/>
  <c r="T375" i="12"/>
  <c r="AD375" i="12" s="1"/>
  <c r="G416" i="8"/>
  <c r="S375" i="12"/>
  <c r="AC375" i="12" s="1"/>
  <c r="M513" i="8"/>
  <c r="W17" i="3"/>
  <c r="AA17" i="3" s="1"/>
  <c r="X17" i="3"/>
  <c r="AB17" i="3" s="1"/>
  <c r="AH48" i="15"/>
  <c r="AJ48" i="15" s="1"/>
  <c r="AG48" i="15"/>
  <c r="M459" i="8"/>
  <c r="D326" i="8"/>
  <c r="J309" i="8"/>
  <c r="R268" i="12"/>
  <c r="O507" i="8"/>
  <c r="W466" i="12"/>
  <c r="AA466" i="12" s="1"/>
  <c r="X466" i="12"/>
  <c r="AB466" i="12" s="1"/>
  <c r="Q507" i="8"/>
  <c r="W8" i="15"/>
  <c r="AA8" i="15" s="1"/>
  <c r="X8" i="15"/>
  <c r="AB8" i="15" s="1"/>
  <c r="AH15" i="16"/>
  <c r="AJ15" i="16" s="1"/>
  <c r="AG15" i="16"/>
  <c r="AI15" i="16" s="1"/>
  <c r="K195" i="8"/>
  <c r="E548" i="8"/>
  <c r="C405" i="8"/>
  <c r="Q186" i="8"/>
  <c r="X145" i="12"/>
  <c r="AB145" i="12" s="1"/>
  <c r="O186" i="8"/>
  <c r="W145" i="12"/>
  <c r="AA145" i="12" s="1"/>
  <c r="AL38" i="12"/>
  <c r="AN38" i="12" s="1"/>
  <c r="AK38" i="12"/>
  <c r="AM38" i="12" s="1"/>
  <c r="S79" i="8"/>
  <c r="V21" i="12"/>
  <c r="Z21" i="12" s="1"/>
  <c r="L62" i="8"/>
  <c r="U21" i="12"/>
  <c r="Y21" i="12" s="1"/>
  <c r="N62" i="8"/>
  <c r="F272" i="8"/>
  <c r="T231" i="12"/>
  <c r="AD231" i="12" s="1"/>
  <c r="S231" i="12"/>
  <c r="G272" i="8"/>
  <c r="AG57" i="12"/>
  <c r="AH57" i="12"/>
  <c r="AJ57" i="12" s="1"/>
  <c r="R98" i="8"/>
  <c r="AH21" i="15"/>
  <c r="AJ21" i="15" s="1"/>
  <c r="AG21" i="15"/>
  <c r="P506" i="8"/>
  <c r="T504" i="12"/>
  <c r="AD504" i="12" s="1"/>
  <c r="G545" i="8"/>
  <c r="F545" i="8"/>
  <c r="S504" i="12"/>
  <c r="AC504" i="12" s="1"/>
  <c r="I191" i="8"/>
  <c r="H294" i="8"/>
  <c r="X173" i="12"/>
  <c r="AB173" i="12" s="1"/>
  <c r="O214" i="8"/>
  <c r="W173" i="12"/>
  <c r="AA173" i="12" s="1"/>
  <c r="Q214" i="8"/>
  <c r="AH69" i="3"/>
  <c r="AJ69" i="3" s="1"/>
  <c r="AG69" i="3"/>
  <c r="AI69" i="3" s="1"/>
  <c r="R120" i="8"/>
  <c r="AH79" i="12"/>
  <c r="AJ79" i="12" s="1"/>
  <c r="AG79" i="12"/>
  <c r="W316" i="12"/>
  <c r="AA316" i="12" s="1"/>
  <c r="Q357" i="8"/>
  <c r="X316" i="12"/>
  <c r="AB316" i="12" s="1"/>
  <c r="O357" i="8"/>
  <c r="C318" i="8"/>
  <c r="K97" i="8"/>
  <c r="W15" i="16"/>
  <c r="AA15" i="16" s="1"/>
  <c r="X15" i="16"/>
  <c r="AB15" i="16" s="1"/>
  <c r="S74" i="15"/>
  <c r="AC74" i="15" s="1"/>
  <c r="T74" i="15"/>
  <c r="AD74" i="15" s="1"/>
  <c r="Q510" i="8"/>
  <c r="X469" i="12"/>
  <c r="AB469" i="12" s="1"/>
  <c r="O510" i="8"/>
  <c r="W469" i="12"/>
  <c r="AA469" i="12" s="1"/>
  <c r="E266" i="8"/>
  <c r="L441" i="8"/>
  <c r="N441" i="8"/>
  <c r="U400" i="12"/>
  <c r="Y400" i="12" s="1"/>
  <c r="V400" i="12"/>
  <c r="Z400" i="12" s="1"/>
  <c r="O523" i="8"/>
  <c r="X482" i="12"/>
  <c r="AB482" i="12" s="1"/>
  <c r="Q523" i="8"/>
  <c r="W482" i="12"/>
  <c r="AA482" i="12" s="1"/>
  <c r="M93" i="8"/>
  <c r="C242" i="8"/>
  <c r="I71" i="8"/>
  <c r="H199" i="8"/>
  <c r="T95" i="3"/>
  <c r="AD95" i="3" s="1"/>
  <c r="S95" i="3"/>
  <c r="M253" i="8"/>
  <c r="R361" i="12"/>
  <c r="J402" i="8"/>
  <c r="K73" i="8"/>
  <c r="M298" i="8"/>
  <c r="T24" i="12"/>
  <c r="AD24" i="12" s="1"/>
  <c r="F65" i="8"/>
  <c r="S24" i="12"/>
  <c r="AC24" i="12" s="1"/>
  <c r="G65" i="8"/>
  <c r="R23" i="16"/>
  <c r="R22" i="13"/>
  <c r="AL16" i="12"/>
  <c r="AN16" i="12" s="1"/>
  <c r="S57" i="8"/>
  <c r="AK16" i="12"/>
  <c r="AM16" i="12" s="1"/>
  <c r="C250" i="8"/>
  <c r="K380" i="8"/>
  <c r="N330" i="8"/>
  <c r="V289" i="12"/>
  <c r="L330" i="8"/>
  <c r="U289" i="12"/>
  <c r="Y289" i="12" s="1"/>
  <c r="S373" i="8"/>
  <c r="AK332" i="12"/>
  <c r="AM332" i="12" s="1"/>
  <c r="AL332" i="12"/>
  <c r="AN332" i="12" s="1"/>
  <c r="R106" i="12"/>
  <c r="J147" i="8"/>
  <c r="M512" i="8"/>
  <c r="P252" i="8"/>
  <c r="C227" i="8"/>
  <c r="C419" i="8"/>
  <c r="I529" i="8"/>
  <c r="W100" i="15"/>
  <c r="AA100" i="15" s="1"/>
  <c r="X100" i="15"/>
  <c r="R162" i="12"/>
  <c r="J203" i="8"/>
  <c r="M130" i="8"/>
  <c r="AH345" i="12"/>
  <c r="AJ345" i="12" s="1"/>
  <c r="R386" i="8"/>
  <c r="AG345" i="12"/>
  <c r="R258" i="12"/>
  <c r="J299" i="8"/>
  <c r="E405" i="8"/>
  <c r="N446" i="8"/>
  <c r="U405" i="12"/>
  <c r="Y405" i="12" s="1"/>
  <c r="V405" i="12"/>
  <c r="Z405" i="12" s="1"/>
  <c r="L446" i="8"/>
  <c r="S57" i="15"/>
  <c r="AC57" i="15" s="1"/>
  <c r="T57" i="15"/>
  <c r="AD57" i="15" s="1"/>
  <c r="AK45" i="3"/>
  <c r="AM45" i="3" s="1"/>
  <c r="AL45" i="3"/>
  <c r="AN45" i="3" s="1"/>
  <c r="AK340" i="12"/>
  <c r="AM340" i="12" s="1"/>
  <c r="S381" i="8"/>
  <c r="AL340" i="12"/>
  <c r="AN340" i="12" s="1"/>
  <c r="P156" i="8"/>
  <c r="S154" i="8"/>
  <c r="AL113" i="12"/>
  <c r="AN113" i="12" s="1"/>
  <c r="AK113" i="12"/>
  <c r="AM113" i="12" s="1"/>
  <c r="H413" i="8"/>
  <c r="AG11" i="13"/>
  <c r="AH11" i="13"/>
  <c r="AJ11" i="13" s="1"/>
  <c r="X67" i="12"/>
  <c r="AB67" i="12" s="1"/>
  <c r="Q108" i="8"/>
  <c r="W67" i="12"/>
  <c r="AA67" i="12" s="1"/>
  <c r="O108" i="8"/>
  <c r="AG284" i="12"/>
  <c r="AI284" i="12" s="1"/>
  <c r="AH284" i="12"/>
  <c r="AJ284" i="12" s="1"/>
  <c r="R325" i="8"/>
  <c r="T9" i="13"/>
  <c r="AD9" i="13" s="1"/>
  <c r="S9" i="13"/>
  <c r="AC9" i="13" s="1"/>
  <c r="D79" i="8"/>
  <c r="S422" i="8"/>
  <c r="AL381" i="12"/>
  <c r="AN381" i="12" s="1"/>
  <c r="AK381" i="12"/>
  <c r="AM381" i="12" s="1"/>
  <c r="P72" i="8"/>
  <c r="K62" i="8"/>
  <c r="H341" i="8"/>
  <c r="I316" i="8"/>
  <c r="AG42" i="14"/>
  <c r="AH42" i="14"/>
  <c r="AJ42" i="14" s="1"/>
  <c r="M286" i="8"/>
  <c r="H496" i="8"/>
  <c r="AL11" i="3"/>
  <c r="AN11" i="3" s="1"/>
  <c r="AK11" i="3"/>
  <c r="P213" i="8"/>
  <c r="AK101" i="15"/>
  <c r="AM101" i="15" s="1"/>
  <c r="AL101" i="15"/>
  <c r="AN101" i="15" s="1"/>
  <c r="W28" i="14"/>
  <c r="AA28" i="14" s="1"/>
  <c r="X28" i="14"/>
  <c r="AB28" i="14" s="1"/>
  <c r="AG450" i="12"/>
  <c r="AI450" i="12" s="1"/>
  <c r="AH450" i="12"/>
  <c r="AJ450" i="12" s="1"/>
  <c r="R491" i="8"/>
  <c r="W107" i="12"/>
  <c r="AA107" i="12" s="1"/>
  <c r="O148" i="8"/>
  <c r="Q148" i="8"/>
  <c r="X107" i="12"/>
  <c r="AB107" i="12" s="1"/>
  <c r="D189" i="8"/>
  <c r="T95" i="12"/>
  <c r="AD95" i="12" s="1"/>
  <c r="F136" i="8"/>
  <c r="G136" i="8"/>
  <c r="S95" i="12"/>
  <c r="AC95" i="12" s="1"/>
  <c r="R13" i="16"/>
  <c r="AH456" i="12"/>
  <c r="AJ456" i="12" s="1"/>
  <c r="R497" i="8"/>
  <c r="AG456" i="12"/>
  <c r="E351" i="8"/>
  <c r="P86" i="8"/>
  <c r="AK18" i="3"/>
  <c r="AM18" i="3" s="1"/>
  <c r="AL18" i="3"/>
  <c r="AN18" i="3" s="1"/>
  <c r="O499" i="8"/>
  <c r="Q499" i="8"/>
  <c r="W458" i="12"/>
  <c r="AA458" i="12" s="1"/>
  <c r="X458" i="12"/>
  <c r="AB458" i="12" s="1"/>
  <c r="AG27" i="3"/>
  <c r="AI27" i="3" s="1"/>
  <c r="AH27" i="3"/>
  <c r="AJ27" i="3" s="1"/>
  <c r="K278" i="8"/>
  <c r="P316" i="8"/>
  <c r="J200" i="8"/>
  <c r="R159" i="12"/>
  <c r="M49" i="8"/>
  <c r="AH41" i="3"/>
  <c r="AJ41" i="3" s="1"/>
  <c r="AG41" i="3"/>
  <c r="AI41" i="3" s="1"/>
  <c r="I320" i="8"/>
  <c r="D479" i="8"/>
  <c r="I306" i="8"/>
  <c r="E428" i="8"/>
  <c r="AG381" i="12"/>
  <c r="R422" i="8"/>
  <c r="AH381" i="12"/>
  <c r="AJ381" i="12" s="1"/>
  <c r="G499" i="8"/>
  <c r="T458" i="12"/>
  <c r="AD458" i="12" s="1"/>
  <c r="F499" i="8"/>
  <c r="S458" i="12"/>
  <c r="AC458" i="12" s="1"/>
  <c r="C304" i="8"/>
  <c r="AK170" i="12"/>
  <c r="S211" i="8"/>
  <c r="AL170" i="12"/>
  <c r="AN170" i="12" s="1"/>
  <c r="R35" i="14"/>
  <c r="Q395" i="8"/>
  <c r="X354" i="12"/>
  <c r="AB354" i="12" s="1"/>
  <c r="W354" i="12"/>
  <c r="AA354" i="12" s="1"/>
  <c r="O395" i="8"/>
  <c r="R80" i="15"/>
  <c r="AH323" i="12"/>
  <c r="AJ323" i="12" s="1"/>
  <c r="R364" i="8"/>
  <c r="AG323" i="12"/>
  <c r="D541" i="8"/>
  <c r="E157" i="8"/>
  <c r="AH231" i="12"/>
  <c r="AJ231" i="12" s="1"/>
  <c r="AG231" i="12"/>
  <c r="AI231" i="12" s="1"/>
  <c r="R272" i="8"/>
  <c r="I252" i="8"/>
  <c r="T48" i="3"/>
  <c r="AD48" i="3" s="1"/>
  <c r="S48" i="3"/>
  <c r="AC48" i="3" s="1"/>
  <c r="P539" i="8"/>
  <c r="M506" i="8"/>
  <c r="AL308" i="12"/>
  <c r="AN308" i="12" s="1"/>
  <c r="AK308" i="12"/>
  <c r="AM308" i="12" s="1"/>
  <c r="S349" i="8"/>
  <c r="R326" i="12"/>
  <c r="J367" i="8"/>
  <c r="T47" i="12"/>
  <c r="AD47" i="12" s="1"/>
  <c r="F88" i="8"/>
  <c r="S47" i="12"/>
  <c r="AC47" i="12" s="1"/>
  <c r="G88" i="8"/>
  <c r="AG56" i="15"/>
  <c r="AH56" i="15"/>
  <c r="AJ56" i="15" s="1"/>
  <c r="AH30" i="3"/>
  <c r="AJ30" i="3" s="1"/>
  <c r="AG30" i="3"/>
  <c r="AI30" i="3" s="1"/>
  <c r="I232" i="8"/>
  <c r="R16" i="12"/>
  <c r="J57" i="8"/>
  <c r="T172" i="12"/>
  <c r="AD172" i="12" s="1"/>
  <c r="S172" i="12"/>
  <c r="AC172" i="12" s="1"/>
  <c r="G213" i="8"/>
  <c r="F213" i="8"/>
  <c r="O158" i="8"/>
  <c r="X117" i="12"/>
  <c r="AB117" i="12" s="1"/>
  <c r="Q158" i="8"/>
  <c r="W117" i="12"/>
  <c r="AA117" i="12" s="1"/>
  <c r="J366" i="8"/>
  <c r="R325" i="12"/>
  <c r="I50" i="8"/>
  <c r="C48" i="8"/>
  <c r="W42" i="15"/>
  <c r="AA42" i="15" s="1"/>
  <c r="X42" i="15"/>
  <c r="AB42" i="15" s="1"/>
  <c r="X97" i="15"/>
  <c r="AB97" i="15" s="1"/>
  <c r="W97" i="15"/>
  <c r="AA97" i="15" s="1"/>
  <c r="T448" i="12"/>
  <c r="AD448" i="12" s="1"/>
  <c r="F489" i="8"/>
  <c r="G489" i="8"/>
  <c r="S448" i="12"/>
  <c r="AC448" i="12" s="1"/>
  <c r="H120" i="8"/>
  <c r="T25" i="3"/>
  <c r="AD25" i="3" s="1"/>
  <c r="S25" i="3"/>
  <c r="AC25" i="3" s="1"/>
  <c r="E420" i="8"/>
  <c r="G71" i="8"/>
  <c r="S30" i="12"/>
  <c r="F71" i="8"/>
  <c r="T30" i="12"/>
  <c r="AD30" i="12" s="1"/>
  <c r="C349" i="8"/>
  <c r="AG259" i="12"/>
  <c r="AH259" i="12"/>
  <c r="AJ259" i="12" s="1"/>
  <c r="R300" i="8"/>
  <c r="K159" i="8"/>
  <c r="M153" i="8"/>
  <c r="AL45" i="14"/>
  <c r="AN45" i="14" s="1"/>
  <c r="AK45" i="14"/>
  <c r="AM45" i="14" s="1"/>
  <c r="E62" i="8"/>
  <c r="R139" i="12"/>
  <c r="J180" i="8"/>
  <c r="S483" i="8"/>
  <c r="AL442" i="12"/>
  <c r="AN442" i="12" s="1"/>
  <c r="AK442" i="12"/>
  <c r="AM442" i="12" s="1"/>
  <c r="Q476" i="8"/>
  <c r="W435" i="12"/>
  <c r="AA435" i="12" s="1"/>
  <c r="O476" i="8"/>
  <c r="X435" i="12"/>
  <c r="AB435" i="12" s="1"/>
  <c r="X105" i="3"/>
  <c r="AB105" i="3" s="1"/>
  <c r="W105" i="3"/>
  <c r="AA105" i="3" s="1"/>
  <c r="I57" i="8"/>
  <c r="H313" i="8"/>
  <c r="D533" i="8"/>
  <c r="AH10" i="15"/>
  <c r="AJ10" i="15" s="1"/>
  <c r="AG10" i="15"/>
  <c r="AI10" i="15" s="1"/>
  <c r="C70" i="8"/>
  <c r="I491" i="8"/>
  <c r="AL29" i="15"/>
  <c r="AN29" i="15" s="1"/>
  <c r="AK29" i="15"/>
  <c r="AM29" i="15" s="1"/>
  <c r="H287" i="8"/>
  <c r="C166" i="8"/>
  <c r="W95" i="15"/>
  <c r="AA95" i="15" s="1"/>
  <c r="X95" i="15"/>
  <c r="AB95" i="15" s="1"/>
  <c r="P162" i="8"/>
  <c r="AG44" i="15"/>
  <c r="AH44" i="15"/>
  <c r="AJ44" i="15" s="1"/>
  <c r="R54" i="15"/>
  <c r="D376" i="8"/>
  <c r="R103" i="15"/>
  <c r="X102" i="12"/>
  <c r="AB102" i="12" s="1"/>
  <c r="W102" i="12"/>
  <c r="AA102" i="12" s="1"/>
  <c r="O143" i="8"/>
  <c r="Q143" i="8"/>
  <c r="AG84" i="3"/>
  <c r="AI84" i="3" s="1"/>
  <c r="AH84" i="3"/>
  <c r="AJ84" i="3" s="1"/>
  <c r="AH19" i="16"/>
  <c r="AJ19" i="16" s="1"/>
  <c r="AG19" i="16"/>
  <c r="R28" i="14"/>
  <c r="K505" i="8"/>
  <c r="J302" i="8"/>
  <c r="R261" i="12"/>
  <c r="P238" i="8"/>
  <c r="M458" i="8"/>
  <c r="R26" i="15"/>
  <c r="K369" i="8"/>
  <c r="W89" i="15"/>
  <c r="AA89" i="15" s="1"/>
  <c r="X89" i="15"/>
  <c r="AB89" i="15" s="1"/>
  <c r="AH19" i="14"/>
  <c r="AJ19" i="14" s="1"/>
  <c r="AG19" i="14"/>
  <c r="AI19" i="14" s="1"/>
  <c r="R55" i="3"/>
  <c r="E48" i="8"/>
  <c r="X86" i="15"/>
  <c r="AB86" i="15" s="1"/>
  <c r="W86" i="15"/>
  <c r="AA86" i="15" s="1"/>
  <c r="P333" i="8"/>
  <c r="R62" i="15"/>
  <c r="K165" i="8"/>
  <c r="R460" i="12"/>
  <c r="J501" i="8"/>
  <c r="M472" i="8"/>
  <c r="E465" i="8"/>
  <c r="K540" i="8"/>
  <c r="K411" i="8"/>
  <c r="AG62" i="12"/>
  <c r="AI62" i="12" s="1"/>
  <c r="AH62" i="12"/>
  <c r="AJ62" i="12" s="1"/>
  <c r="R103" i="8"/>
  <c r="E84" i="8"/>
  <c r="W16" i="15"/>
  <c r="AA16" i="15" s="1"/>
  <c r="X16" i="15"/>
  <c r="AB16" i="15" s="1"/>
  <c r="D353" i="8"/>
  <c r="W371" i="12"/>
  <c r="AA371" i="12" s="1"/>
  <c r="X371" i="12"/>
  <c r="AB371" i="12" s="1"/>
  <c r="O412" i="8"/>
  <c r="Q412" i="8"/>
  <c r="H465" i="8"/>
  <c r="E222" i="8"/>
  <c r="D301" i="8"/>
  <c r="H186" i="8"/>
  <c r="X485" i="12"/>
  <c r="AB485" i="12" s="1"/>
  <c r="Q526" i="8"/>
  <c r="O526" i="8"/>
  <c r="W485" i="12"/>
  <c r="AA485" i="12" s="1"/>
  <c r="I498" i="8"/>
  <c r="M309" i="8"/>
  <c r="N390" i="8"/>
  <c r="V349" i="12"/>
  <c r="Z349" i="12" s="1"/>
  <c r="L390" i="8"/>
  <c r="U349" i="12"/>
  <c r="Y349" i="12" s="1"/>
  <c r="H439" i="8"/>
  <c r="I482" i="8"/>
  <c r="I373" i="8"/>
  <c r="S71" i="3"/>
  <c r="AC71" i="3" s="1"/>
  <c r="T71" i="3"/>
  <c r="AD71" i="3" s="1"/>
  <c r="F532" i="8"/>
  <c r="T491" i="12"/>
  <c r="AD491" i="12" s="1"/>
  <c r="S491" i="12"/>
  <c r="AC491" i="12" s="1"/>
  <c r="G532" i="8"/>
  <c r="C418" i="8"/>
  <c r="H404" i="8"/>
  <c r="AL15" i="12"/>
  <c r="AN15" i="12" s="1"/>
  <c r="AK15" i="12"/>
  <c r="AM15" i="12" s="1"/>
  <c r="S56" i="8"/>
  <c r="I312" i="8"/>
  <c r="O400" i="8"/>
  <c r="Q400" i="8"/>
  <c r="X359" i="12"/>
  <c r="W359" i="12"/>
  <c r="AA359" i="12" s="1"/>
  <c r="AG101" i="3"/>
  <c r="AH101" i="3"/>
  <c r="AJ101" i="3" s="1"/>
  <c r="C260" i="8"/>
  <c r="Q409" i="8"/>
  <c r="O409" i="8"/>
  <c r="X368" i="12"/>
  <c r="W368" i="12"/>
  <c r="AA368" i="12" s="1"/>
  <c r="W32" i="15"/>
  <c r="AA32" i="15" s="1"/>
  <c r="X32" i="15"/>
  <c r="AB32" i="15" s="1"/>
  <c r="AL423" i="12"/>
  <c r="AN423" i="12" s="1"/>
  <c r="S464" i="8"/>
  <c r="AK423" i="12"/>
  <c r="AM423" i="12" s="1"/>
  <c r="V78" i="15"/>
  <c r="Z78" i="15" s="1"/>
  <c r="U78" i="15"/>
  <c r="Y78" i="15" s="1"/>
  <c r="D419" i="8"/>
  <c r="W52" i="15"/>
  <c r="AA52" i="15" s="1"/>
  <c r="X52" i="15"/>
  <c r="AB52" i="15" s="1"/>
  <c r="U60" i="15"/>
  <c r="Y60" i="15" s="1"/>
  <c r="V60" i="15"/>
  <c r="Z60" i="15" s="1"/>
  <c r="AK76" i="3"/>
  <c r="AM76" i="3" s="1"/>
  <c r="AL76" i="3"/>
  <c r="U52" i="12"/>
  <c r="Y52" i="12" s="1"/>
  <c r="L93" i="8"/>
  <c r="N93" i="8"/>
  <c r="V52" i="12"/>
  <c r="Z52" i="12" s="1"/>
  <c r="C429" i="8"/>
  <c r="I471" i="8"/>
  <c r="R76" i="3"/>
  <c r="AH28" i="3"/>
  <c r="AJ28" i="3" s="1"/>
  <c r="AG28" i="3"/>
  <c r="L545" i="8"/>
  <c r="U504" i="12"/>
  <c r="Y504" i="12" s="1"/>
  <c r="V504" i="12"/>
  <c r="Z504" i="12" s="1"/>
  <c r="N545" i="8"/>
  <c r="W18" i="3"/>
  <c r="AA18" i="3" s="1"/>
  <c r="X18" i="3"/>
  <c r="AB18" i="3" s="1"/>
  <c r="AL289" i="12"/>
  <c r="AN289" i="12" s="1"/>
  <c r="AK289" i="12"/>
  <c r="AM289" i="12" s="1"/>
  <c r="S330" i="8"/>
  <c r="E170" i="8"/>
  <c r="AL314" i="12"/>
  <c r="AN314" i="12" s="1"/>
  <c r="S355" i="8"/>
  <c r="AK314" i="12"/>
  <c r="AM314" i="12" s="1"/>
  <c r="AK107" i="15"/>
  <c r="AM107" i="15" s="1"/>
  <c r="AL107" i="15"/>
  <c r="AN107" i="15" s="1"/>
  <c r="V88" i="15"/>
  <c r="Z88" i="15" s="1"/>
  <c r="U88" i="15"/>
  <c r="Y88" i="15" s="1"/>
  <c r="L108" i="8"/>
  <c r="N108" i="8"/>
  <c r="V67" i="12"/>
  <c r="U67" i="12"/>
  <c r="Y67" i="12" s="1"/>
  <c r="K49" i="8"/>
  <c r="AG29" i="3"/>
  <c r="AI29" i="3" s="1"/>
  <c r="AH29" i="3"/>
  <c r="AJ29" i="3" s="1"/>
  <c r="I315" i="8"/>
  <c r="AK39" i="14"/>
  <c r="AM39" i="14" s="1"/>
  <c r="AL39" i="14"/>
  <c r="AN39" i="14" s="1"/>
  <c r="N287" i="8"/>
  <c r="U246" i="12"/>
  <c r="Y246" i="12" s="1"/>
  <c r="L287" i="8"/>
  <c r="V246" i="12"/>
  <c r="C389" i="8"/>
  <c r="E374" i="8"/>
  <c r="AK33" i="15"/>
  <c r="AM33" i="15" s="1"/>
  <c r="AL33" i="15"/>
  <c r="AN33" i="15" s="1"/>
  <c r="P143" i="8"/>
  <c r="S33" i="15"/>
  <c r="AC33" i="15" s="1"/>
  <c r="T33" i="15"/>
  <c r="AD33" i="15" s="1"/>
  <c r="X62" i="3"/>
  <c r="AB62" i="3" s="1"/>
  <c r="W62" i="3"/>
  <c r="AA62" i="3" s="1"/>
  <c r="I250" i="8"/>
  <c r="AL32" i="14"/>
  <c r="AN32" i="14" s="1"/>
  <c r="AK32" i="14"/>
  <c r="K528" i="8"/>
  <c r="F281" i="8"/>
  <c r="S240" i="12"/>
  <c r="AC240" i="12" s="1"/>
  <c r="G281" i="8"/>
  <c r="T240" i="12"/>
  <c r="AD240" i="12" s="1"/>
  <c r="C527" i="8"/>
  <c r="W53" i="12"/>
  <c r="AA53" i="12" s="1"/>
  <c r="X53" i="12"/>
  <c r="Q94" i="8"/>
  <c r="O94" i="8"/>
  <c r="K145" i="8"/>
  <c r="AL295" i="12"/>
  <c r="AN295" i="12" s="1"/>
  <c r="S336" i="8"/>
  <c r="AK295" i="12"/>
  <c r="AM295" i="12" s="1"/>
  <c r="L469" i="8"/>
  <c r="V428" i="12"/>
  <c r="U428" i="12"/>
  <c r="Y428" i="12" s="1"/>
  <c r="N469" i="8"/>
  <c r="T10" i="14"/>
  <c r="AD10" i="14" s="1"/>
  <c r="S10" i="14"/>
  <c r="K231" i="8"/>
  <c r="P177" i="8"/>
  <c r="C67" i="8"/>
  <c r="H71" i="8"/>
  <c r="M155" i="8"/>
  <c r="D378" i="8"/>
  <c r="R150" i="8"/>
  <c r="AH109" i="12"/>
  <c r="AJ109" i="12" s="1"/>
  <c r="AG109" i="12"/>
  <c r="U442" i="12"/>
  <c r="Y442" i="12" s="1"/>
  <c r="L483" i="8"/>
  <c r="V442" i="12"/>
  <c r="Z442" i="12" s="1"/>
  <c r="N483" i="8"/>
  <c r="I119" i="8"/>
  <c r="D400" i="8"/>
  <c r="D366" i="8"/>
  <c r="E369" i="8"/>
  <c r="P345" i="8"/>
  <c r="R44" i="15"/>
  <c r="X77" i="12"/>
  <c r="AB77" i="12" s="1"/>
  <c r="W77" i="12"/>
  <c r="AA77" i="12" s="1"/>
  <c r="O118" i="8"/>
  <c r="Q118" i="8"/>
  <c r="M330" i="8"/>
  <c r="C220" i="8"/>
  <c r="S105" i="3"/>
  <c r="AC105" i="3" s="1"/>
  <c r="T105" i="3"/>
  <c r="AD105" i="3" s="1"/>
  <c r="I429" i="8"/>
  <c r="W154" i="12"/>
  <c r="AA154" i="12" s="1"/>
  <c r="Q195" i="8"/>
  <c r="O195" i="8"/>
  <c r="X154" i="12"/>
  <c r="AB154" i="12" s="1"/>
  <c r="P390" i="8"/>
  <c r="C149" i="8"/>
  <c r="J142" i="8"/>
  <c r="R101" i="12"/>
  <c r="J483" i="8"/>
  <c r="R442" i="12"/>
  <c r="R428" i="12"/>
  <c r="J469" i="8"/>
  <c r="R39" i="14"/>
  <c r="I135" i="8"/>
  <c r="I528" i="8"/>
  <c r="C143" i="8"/>
  <c r="C499" i="8"/>
  <c r="U82" i="3"/>
  <c r="Y82" i="3" s="1"/>
  <c r="V82" i="3"/>
  <c r="Z82" i="3" s="1"/>
  <c r="R9" i="3"/>
  <c r="P453" i="8"/>
  <c r="J228" i="8"/>
  <c r="R187" i="12"/>
  <c r="U72" i="15"/>
  <c r="Y72" i="15" s="1"/>
  <c r="V72" i="15"/>
  <c r="Z72" i="15" s="1"/>
  <c r="U69" i="12"/>
  <c r="Y69" i="12" s="1"/>
  <c r="L110" i="8"/>
  <c r="N110" i="8"/>
  <c r="V69" i="12"/>
  <c r="Z69" i="12" s="1"/>
  <c r="P321" i="8"/>
  <c r="D358" i="8"/>
  <c r="J454" i="8"/>
  <c r="R413" i="12"/>
  <c r="K453" i="8"/>
  <c r="F155" i="8"/>
  <c r="G155" i="8"/>
  <c r="S114" i="12"/>
  <c r="AC114" i="12" s="1"/>
  <c r="T114" i="12"/>
  <c r="AD114" i="12" s="1"/>
  <c r="I434" i="8"/>
  <c r="P258" i="8"/>
  <c r="H476" i="8"/>
  <c r="L297" i="8"/>
  <c r="N297" i="8"/>
  <c r="U256" i="12"/>
  <c r="Y256" i="12" s="1"/>
  <c r="V256" i="12"/>
  <c r="Z256" i="12" s="1"/>
  <c r="G111" i="8"/>
  <c r="F111" i="8"/>
  <c r="S70" i="12"/>
  <c r="AC70" i="12" s="1"/>
  <c r="T70" i="12"/>
  <c r="AD70" i="12" s="1"/>
  <c r="I163" i="8"/>
  <c r="C388" i="8"/>
  <c r="P48" i="8"/>
  <c r="AL31" i="14"/>
  <c r="AN31" i="14" s="1"/>
  <c r="AK31" i="14"/>
  <c r="AM31" i="14" s="1"/>
  <c r="D403" i="8"/>
  <c r="R509" i="12"/>
  <c r="J550" i="8"/>
  <c r="R117" i="12"/>
  <c r="J158" i="8"/>
  <c r="J337" i="8"/>
  <c r="R296" i="12"/>
  <c r="AH463" i="12"/>
  <c r="AJ463" i="12" s="1"/>
  <c r="R504" i="8"/>
  <c r="AG463" i="12"/>
  <c r="E223" i="8"/>
  <c r="V93" i="12"/>
  <c r="Z93" i="12" s="1"/>
  <c r="U93" i="12"/>
  <c r="Y93" i="12" s="1"/>
  <c r="L134" i="8"/>
  <c r="N134" i="8"/>
  <c r="P489" i="8"/>
  <c r="AK382" i="12"/>
  <c r="AM382" i="12" s="1"/>
  <c r="S423" i="8"/>
  <c r="AL382" i="12"/>
  <c r="AN382" i="12" s="1"/>
  <c r="I63" i="8"/>
  <c r="I266" i="8"/>
  <c r="M267" i="8"/>
  <c r="C204" i="8"/>
  <c r="K512" i="8"/>
  <c r="AG509" i="12"/>
  <c r="AI509" i="12" s="1"/>
  <c r="R550" i="8"/>
  <c r="AH509" i="12"/>
  <c r="AJ509" i="12" s="1"/>
  <c r="E63" i="8"/>
  <c r="AH291" i="12"/>
  <c r="AJ291" i="12" s="1"/>
  <c r="AG291" i="12"/>
  <c r="AI291" i="12" s="1"/>
  <c r="R332" i="8"/>
  <c r="E122" i="8"/>
  <c r="O271" i="8"/>
  <c r="Q271" i="8"/>
  <c r="W230" i="12"/>
  <c r="AA230" i="12" s="1"/>
  <c r="X230" i="12"/>
  <c r="AB230" i="12" s="1"/>
  <c r="E228" i="8"/>
  <c r="K299" i="8"/>
  <c r="U45" i="15"/>
  <c r="Y45" i="15" s="1"/>
  <c r="V45" i="15"/>
  <c r="R8" i="13"/>
  <c r="K457" i="8"/>
  <c r="E155" i="8"/>
  <c r="P186" i="8"/>
  <c r="X43" i="3"/>
  <c r="AB43" i="3" s="1"/>
  <c r="W43" i="3"/>
  <c r="AA43" i="3" s="1"/>
  <c r="E368" i="8"/>
  <c r="H358" i="8"/>
  <c r="R92" i="12"/>
  <c r="J133" i="8"/>
  <c r="R38" i="12"/>
  <c r="J79" i="8"/>
  <c r="R32" i="13"/>
  <c r="G123" i="8"/>
  <c r="F123" i="8"/>
  <c r="T82" i="12"/>
  <c r="AD82" i="12" s="1"/>
  <c r="S82" i="12"/>
  <c r="AC82" i="12" s="1"/>
  <c r="S19" i="16"/>
  <c r="AC19" i="16" s="1"/>
  <c r="T19" i="16"/>
  <c r="AD19" i="16" s="1"/>
  <c r="S13" i="15"/>
  <c r="AC13" i="15" s="1"/>
  <c r="T13" i="15"/>
  <c r="AD13" i="15" s="1"/>
  <c r="AK69" i="3"/>
  <c r="AM69" i="3" s="1"/>
  <c r="AL69" i="3"/>
  <c r="AN69" i="3" s="1"/>
  <c r="D349" i="8"/>
  <c r="I479" i="8"/>
  <c r="M400" i="8"/>
  <c r="D49" i="8"/>
  <c r="L506" i="8"/>
  <c r="V465" i="12"/>
  <c r="Z465" i="12" s="1"/>
  <c r="N506" i="8"/>
  <c r="U465" i="12"/>
  <c r="Y465" i="12" s="1"/>
  <c r="X13" i="3"/>
  <c r="AB13" i="3" s="1"/>
  <c r="W13" i="3"/>
  <c r="AA13" i="3" s="1"/>
  <c r="E142" i="8"/>
  <c r="M544" i="8"/>
  <c r="R62" i="3"/>
  <c r="T31" i="14"/>
  <c r="AD31" i="14" s="1"/>
  <c r="S31" i="14"/>
  <c r="AC31" i="14" s="1"/>
  <c r="G431" i="8"/>
  <c r="S390" i="12"/>
  <c r="F431" i="8"/>
  <c r="T390" i="12"/>
  <c r="AD390" i="12" s="1"/>
  <c r="K317" i="8"/>
  <c r="K395" i="8"/>
  <c r="J404" i="8"/>
  <c r="R363" i="12"/>
  <c r="D507" i="8"/>
  <c r="D498" i="8"/>
  <c r="E489" i="8"/>
  <c r="K135" i="8"/>
  <c r="H454" i="8"/>
  <c r="S107" i="15"/>
  <c r="AC107" i="15" s="1"/>
  <c r="T107" i="15"/>
  <c r="AD107" i="15" s="1"/>
  <c r="D201" i="8"/>
  <c r="AG429" i="12"/>
  <c r="AH429" i="12"/>
  <c r="AJ429" i="12" s="1"/>
  <c r="R470" i="8"/>
  <c r="H122" i="8"/>
  <c r="P204" i="8"/>
  <c r="U7" i="15"/>
  <c r="Y7" i="15" s="1"/>
  <c r="V7" i="15"/>
  <c r="Z7" i="15" s="1"/>
  <c r="P261" i="8"/>
  <c r="R79" i="15"/>
  <c r="V32" i="13"/>
  <c r="Z32" i="13" s="1"/>
  <c r="U32" i="13"/>
  <c r="Y32" i="13" s="1"/>
  <c r="T294" i="12"/>
  <c r="AD294" i="12" s="1"/>
  <c r="F335" i="8"/>
  <c r="S294" i="12"/>
  <c r="G335" i="8"/>
  <c r="K460" i="8"/>
  <c r="M101" i="8"/>
  <c r="V72" i="3"/>
  <c r="Z72" i="3" s="1"/>
  <c r="U72" i="3"/>
  <c r="Y72" i="3" s="1"/>
  <c r="S452" i="8"/>
  <c r="AK411" i="12"/>
  <c r="AM411" i="12" s="1"/>
  <c r="AL411" i="12"/>
  <c r="AN411" i="12" s="1"/>
  <c r="I185" i="8"/>
  <c r="N552" i="8"/>
  <c r="V511" i="12"/>
  <c r="Z511" i="12" s="1"/>
  <c r="U511" i="12"/>
  <c r="Y511" i="12" s="1"/>
  <c r="L552" i="8"/>
  <c r="P329" i="8"/>
  <c r="S180" i="8"/>
  <c r="AK139" i="12"/>
  <c r="AM139" i="12" s="1"/>
  <c r="AL139" i="12"/>
  <c r="AN139" i="12" s="1"/>
  <c r="J231" i="8"/>
  <c r="R190" i="12"/>
  <c r="P457" i="8"/>
  <c r="E541" i="8"/>
  <c r="S90" i="8"/>
  <c r="AK49" i="12"/>
  <c r="AM49" i="12" s="1"/>
  <c r="AL49" i="12"/>
  <c r="AN49" i="12" s="1"/>
  <c r="K82" i="8"/>
  <c r="P107" i="8"/>
  <c r="K393" i="8"/>
  <c r="C81" i="8"/>
  <c r="H188" i="8"/>
  <c r="S213" i="8"/>
  <c r="AL172" i="12"/>
  <c r="AN172" i="12" s="1"/>
  <c r="AK172" i="12"/>
  <c r="AM172" i="12" s="1"/>
  <c r="C210" i="8"/>
  <c r="M551" i="8"/>
  <c r="C517" i="8"/>
  <c r="P77" i="8"/>
  <c r="K207" i="8"/>
  <c r="C372" i="8"/>
  <c r="AK24" i="3"/>
  <c r="AM24" i="3" s="1"/>
  <c r="AL24" i="3"/>
  <c r="AN24" i="3" s="1"/>
  <c r="V14" i="3"/>
  <c r="Z14" i="3" s="1"/>
  <c r="U14" i="3"/>
  <c r="Y14" i="3" s="1"/>
  <c r="P228" i="8"/>
  <c r="C273" i="8"/>
  <c r="D219" i="8"/>
  <c r="S360" i="8"/>
  <c r="AL319" i="12"/>
  <c r="AN319" i="12" s="1"/>
  <c r="AK319" i="12"/>
  <c r="AM319" i="12" s="1"/>
  <c r="P63" i="8"/>
  <c r="M249" i="8"/>
  <c r="G401" i="8"/>
  <c r="F401" i="8"/>
  <c r="T360" i="12"/>
  <c r="AD360" i="12" s="1"/>
  <c r="S360" i="12"/>
  <c r="AC360" i="12" s="1"/>
  <c r="K318" i="8"/>
  <c r="R89" i="3"/>
  <c r="X504" i="12"/>
  <c r="W504" i="12"/>
  <c r="AA504" i="12" s="1"/>
  <c r="Q545" i="8"/>
  <c r="O545" i="8"/>
  <c r="D466" i="8"/>
  <c r="D81" i="8"/>
  <c r="C478" i="8"/>
  <c r="K550" i="8"/>
  <c r="F368" i="8"/>
  <c r="S327" i="12"/>
  <c r="G368" i="8"/>
  <c r="T327" i="12"/>
  <c r="AD327" i="12" s="1"/>
  <c r="R541" i="8"/>
  <c r="AG500" i="12"/>
  <c r="AH500" i="12"/>
  <c r="AJ500" i="12" s="1"/>
  <c r="I294" i="8"/>
  <c r="T36" i="15"/>
  <c r="AD36" i="15" s="1"/>
  <c r="S36" i="15"/>
  <c r="AC36" i="15" s="1"/>
  <c r="S37" i="3"/>
  <c r="AC37" i="3" s="1"/>
  <c r="T37" i="3"/>
  <c r="AD37" i="3" s="1"/>
  <c r="C392" i="8"/>
  <c r="D356" i="8"/>
  <c r="R305" i="12"/>
  <c r="J346" i="8"/>
  <c r="D296" i="8"/>
  <c r="U48" i="15"/>
  <c r="Y48" i="15" s="1"/>
  <c r="V48" i="15"/>
  <c r="Z48" i="15" s="1"/>
  <c r="M403" i="8"/>
  <c r="S107" i="8"/>
  <c r="AL66" i="12"/>
  <c r="AN66" i="12" s="1"/>
  <c r="AK66" i="12"/>
  <c r="AM66" i="12" s="1"/>
  <c r="E339" i="8"/>
  <c r="M133" i="8"/>
  <c r="AL7" i="13"/>
  <c r="AK7" i="13"/>
  <c r="AM7" i="13" s="1"/>
  <c r="AK330" i="12"/>
  <c r="AM330" i="12" s="1"/>
  <c r="S371" i="8"/>
  <c r="AL330" i="12"/>
  <c r="AN330" i="12" s="1"/>
  <c r="R463" i="8"/>
  <c r="AG422" i="12"/>
  <c r="AH422" i="12"/>
  <c r="AJ422" i="12" s="1"/>
  <c r="E454" i="8"/>
  <c r="T188" i="12"/>
  <c r="AD188" i="12" s="1"/>
  <c r="S188" i="12"/>
  <c r="G229" i="8"/>
  <c r="F229" i="8"/>
  <c r="S140" i="12"/>
  <c r="AC140" i="12" s="1"/>
  <c r="F181" i="8"/>
  <c r="T140" i="12"/>
  <c r="AD140" i="12" s="1"/>
  <c r="G181" i="8"/>
  <c r="U104" i="12"/>
  <c r="Y104" i="12" s="1"/>
  <c r="N145" i="8"/>
  <c r="V104" i="12"/>
  <c r="Z104" i="12" s="1"/>
  <c r="L145" i="8"/>
  <c r="AK140" i="12"/>
  <c r="AM140" i="12" s="1"/>
  <c r="S181" i="8"/>
  <c r="AL140" i="12"/>
  <c r="AN140" i="12" s="1"/>
  <c r="M304" i="8"/>
  <c r="J494" i="8"/>
  <c r="R453" i="12"/>
  <c r="H353" i="8"/>
  <c r="E131" i="8"/>
  <c r="J77" i="8"/>
  <c r="R36" i="12"/>
  <c r="T489" i="12"/>
  <c r="AD489" i="12" s="1"/>
  <c r="G530" i="8"/>
  <c r="S489" i="12"/>
  <c r="AC489" i="12" s="1"/>
  <c r="F530" i="8"/>
  <c r="AH7" i="15"/>
  <c r="AJ7" i="15" s="1"/>
  <c r="AG7" i="15"/>
  <c r="H282" i="8"/>
  <c r="V47" i="12"/>
  <c r="Z47" i="12" s="1"/>
  <c r="L88" i="8"/>
  <c r="N88" i="8"/>
  <c r="U47" i="12"/>
  <c r="Y47" i="12" s="1"/>
  <c r="AH76" i="15"/>
  <c r="AJ76" i="15" s="1"/>
  <c r="AG76" i="15"/>
  <c r="C225" i="8"/>
  <c r="S260" i="12"/>
  <c r="AC260" i="12" s="1"/>
  <c r="F301" i="8"/>
  <c r="G301" i="8"/>
  <c r="T260" i="12"/>
  <c r="AD260" i="12" s="1"/>
  <c r="U81" i="12"/>
  <c r="Y81" i="12" s="1"/>
  <c r="V81" i="12"/>
  <c r="Z81" i="12" s="1"/>
  <c r="L122" i="8"/>
  <c r="N122" i="8"/>
  <c r="AG19" i="3"/>
  <c r="AH19" i="3"/>
  <c r="AJ19" i="3" s="1"/>
  <c r="D372" i="8"/>
  <c r="X96" i="15"/>
  <c r="AB96" i="15" s="1"/>
  <c r="W96" i="15"/>
  <c r="AA96" i="15" s="1"/>
  <c r="I193" i="8"/>
  <c r="R14" i="12"/>
  <c r="J55" i="8"/>
  <c r="W20" i="16"/>
  <c r="AA20" i="16" s="1"/>
  <c r="X20" i="16"/>
  <c r="AB20" i="16" s="1"/>
  <c r="AH29" i="14"/>
  <c r="AJ29" i="14" s="1"/>
  <c r="AG29" i="14"/>
  <c r="S503" i="8"/>
  <c r="AL462" i="12"/>
  <c r="AN462" i="12" s="1"/>
  <c r="AK462" i="12"/>
  <c r="AM462" i="12" s="1"/>
  <c r="J473" i="8"/>
  <c r="R432" i="12"/>
  <c r="R64" i="8"/>
  <c r="AH23" i="12"/>
  <c r="AJ23" i="12" s="1"/>
  <c r="AG23" i="12"/>
  <c r="K428" i="8"/>
  <c r="W18" i="15"/>
  <c r="AA18" i="15" s="1"/>
  <c r="X18" i="15"/>
  <c r="AB18" i="15" s="1"/>
  <c r="I85" i="8"/>
  <c r="R49" i="15"/>
  <c r="W58" i="15"/>
  <c r="AA58" i="15" s="1"/>
  <c r="X58" i="15"/>
  <c r="AB58" i="15" s="1"/>
  <c r="M54" i="8"/>
  <c r="AH12" i="16"/>
  <c r="AJ12" i="16" s="1"/>
  <c r="AG12" i="16"/>
  <c r="V49" i="3"/>
  <c r="Z49" i="3" s="1"/>
  <c r="U49" i="3"/>
  <c r="Y49" i="3" s="1"/>
  <c r="R43" i="12"/>
  <c r="J84" i="8"/>
  <c r="I62" i="8"/>
  <c r="P229" i="8"/>
  <c r="U393" i="12"/>
  <c r="Y393" i="12" s="1"/>
  <c r="V393" i="12"/>
  <c r="Z393" i="12" s="1"/>
  <c r="L434" i="8"/>
  <c r="N434" i="8"/>
  <c r="X476" i="12"/>
  <c r="W476" i="12"/>
  <c r="AA476" i="12" s="1"/>
  <c r="O517" i="8"/>
  <c r="Q517" i="8"/>
  <c r="K337" i="8"/>
  <c r="U57" i="15"/>
  <c r="Y57" i="15" s="1"/>
  <c r="V57" i="15"/>
  <c r="M224" i="8"/>
  <c r="P211" i="8"/>
  <c r="D393" i="8"/>
  <c r="X11" i="12"/>
  <c r="AB11" i="12" s="1"/>
  <c r="W11" i="12"/>
  <c r="AA11" i="12" s="1"/>
  <c r="O52" i="8"/>
  <c r="Q52" i="8"/>
  <c r="K201" i="8"/>
  <c r="AH204" i="12"/>
  <c r="AJ204" i="12" s="1"/>
  <c r="AG204" i="12"/>
  <c r="AI204" i="12" s="1"/>
  <c r="R245" i="8"/>
  <c r="AH275" i="12"/>
  <c r="AJ275" i="12" s="1"/>
  <c r="R316" i="8"/>
  <c r="AG275" i="12"/>
  <c r="K139" i="8"/>
  <c r="AL42" i="14"/>
  <c r="AN42" i="14" s="1"/>
  <c r="AK42" i="14"/>
  <c r="AM42" i="14" s="1"/>
  <c r="S19" i="14"/>
  <c r="T19" i="14"/>
  <c r="AD19" i="14" s="1"/>
  <c r="P431" i="8"/>
  <c r="K529" i="8"/>
  <c r="K328" i="8"/>
  <c r="C110" i="8"/>
  <c r="O372" i="8"/>
  <c r="W331" i="12"/>
  <c r="AA331" i="12" s="1"/>
  <c r="Q372" i="8"/>
  <c r="X331" i="12"/>
  <c r="AB331" i="12" s="1"/>
  <c r="Q521" i="8"/>
  <c r="O521" i="8"/>
  <c r="W480" i="12"/>
  <c r="AA480" i="12" s="1"/>
  <c r="X480" i="12"/>
  <c r="AB480" i="12" s="1"/>
  <c r="C531" i="8"/>
  <c r="I202" i="8"/>
  <c r="P421" i="8"/>
  <c r="I184" i="8"/>
  <c r="P163" i="8"/>
  <c r="M399" i="8"/>
  <c r="R509" i="8"/>
  <c r="AH468" i="12"/>
  <c r="AJ468" i="12" s="1"/>
  <c r="AG468" i="12"/>
  <c r="E105" i="8"/>
  <c r="D369" i="8"/>
  <c r="S541" i="8"/>
  <c r="AK500" i="12"/>
  <c r="AM500" i="12" s="1"/>
  <c r="AL500" i="12"/>
  <c r="AN500" i="12" s="1"/>
  <c r="I228" i="8"/>
  <c r="K311" i="8"/>
  <c r="W249" i="12"/>
  <c r="AA249" i="12" s="1"/>
  <c r="O290" i="8"/>
  <c r="X249" i="12"/>
  <c r="AB249" i="12" s="1"/>
  <c r="Q290" i="8"/>
  <c r="AH34" i="3"/>
  <c r="AJ34" i="3" s="1"/>
  <c r="AG34" i="3"/>
  <c r="I118" i="8"/>
  <c r="E263" i="8"/>
  <c r="Q110" i="8"/>
  <c r="X69" i="12"/>
  <c r="AB69" i="12" s="1"/>
  <c r="W69" i="12"/>
  <c r="AA69" i="12" s="1"/>
  <c r="O110" i="8"/>
  <c r="E132" i="8"/>
  <c r="K270" i="8"/>
  <c r="M534" i="8"/>
  <c r="U105" i="3"/>
  <c r="Y105" i="3" s="1"/>
  <c r="V105" i="3"/>
  <c r="T66" i="12"/>
  <c r="AD66" i="12" s="1"/>
  <c r="F107" i="8"/>
  <c r="G107" i="8"/>
  <c r="S66" i="12"/>
  <c r="AC66" i="12" s="1"/>
  <c r="R8" i="15"/>
  <c r="I410" i="8"/>
  <c r="E146" i="8"/>
  <c r="F428" i="8"/>
  <c r="S387" i="12"/>
  <c r="T387" i="12"/>
  <c r="AD387" i="12" s="1"/>
  <c r="G428" i="8"/>
  <c r="R91" i="3"/>
  <c r="R297" i="8"/>
  <c r="AH256" i="12"/>
  <c r="AJ256" i="12" s="1"/>
  <c r="AG256" i="12"/>
  <c r="M351" i="8"/>
  <c r="Q386" i="8"/>
  <c r="X345" i="12"/>
  <c r="AB345" i="12" s="1"/>
  <c r="W345" i="12"/>
  <c r="AA345" i="12" s="1"/>
  <c r="O386" i="8"/>
  <c r="V11" i="15"/>
  <c r="Z11" i="15" s="1"/>
  <c r="U11" i="15"/>
  <c r="Y11" i="15" s="1"/>
  <c r="AG432" i="12"/>
  <c r="AH432" i="12"/>
  <c r="AJ432" i="12" s="1"/>
  <c r="R473" i="8"/>
  <c r="J69" i="8"/>
  <c r="R28" i="12"/>
  <c r="D84" i="8"/>
  <c r="X352" i="12"/>
  <c r="AB352" i="12" s="1"/>
  <c r="W352" i="12"/>
  <c r="AA352" i="12" s="1"/>
  <c r="Q393" i="8"/>
  <c r="O393" i="8"/>
  <c r="I109" i="8"/>
  <c r="P269" i="8"/>
  <c r="W77" i="15"/>
  <c r="AA77" i="15" s="1"/>
  <c r="X77" i="15"/>
  <c r="AB77" i="15" s="1"/>
  <c r="D455" i="8"/>
  <c r="E51" i="8"/>
  <c r="R275" i="12"/>
  <c r="J316" i="8"/>
  <c r="C507" i="8"/>
  <c r="I145" i="8"/>
  <c r="AK35" i="15"/>
  <c r="AM35" i="15" s="1"/>
  <c r="AL35" i="15"/>
  <c r="AN35" i="15" s="1"/>
  <c r="R95" i="3"/>
  <c r="AG339" i="12"/>
  <c r="AI339" i="12" s="1"/>
  <c r="AH339" i="12"/>
  <c r="AJ339" i="12" s="1"/>
  <c r="R380" i="8"/>
  <c r="E134" i="8"/>
  <c r="V214" i="12"/>
  <c r="Z214" i="12" s="1"/>
  <c r="N255" i="8"/>
  <c r="L255" i="8"/>
  <c r="U214" i="12"/>
  <c r="Y214" i="12" s="1"/>
  <c r="D548" i="8"/>
  <c r="E347" i="8"/>
  <c r="AK46" i="14"/>
  <c r="AM46" i="14" s="1"/>
  <c r="AL46" i="14"/>
  <c r="AN46" i="14" s="1"/>
  <c r="X291" i="12"/>
  <c r="W291" i="12"/>
  <c r="AA291" i="12" s="1"/>
  <c r="O332" i="8"/>
  <c r="Q332" i="8"/>
  <c r="W158" i="12"/>
  <c r="AA158" i="12" s="1"/>
  <c r="X158" i="12"/>
  <c r="Q199" i="8"/>
  <c r="O199" i="8"/>
  <c r="J150" i="8"/>
  <c r="R109" i="12"/>
  <c r="H542" i="8"/>
  <c r="H54" i="8"/>
  <c r="T75" i="15"/>
  <c r="AD75" i="15" s="1"/>
  <c r="S75" i="15"/>
  <c r="AC75" i="15" s="1"/>
  <c r="H457" i="8"/>
  <c r="T411" i="12"/>
  <c r="AD411" i="12" s="1"/>
  <c r="F452" i="8"/>
  <c r="G452" i="8"/>
  <c r="S411" i="12"/>
  <c r="AC411" i="12" s="1"/>
  <c r="AH399" i="12"/>
  <c r="AJ399" i="12" s="1"/>
  <c r="AG399" i="12"/>
  <c r="R440" i="8"/>
  <c r="D234" i="8"/>
  <c r="I169" i="8"/>
  <c r="I220" i="8"/>
  <c r="U234" i="12"/>
  <c r="Y234" i="12" s="1"/>
  <c r="N275" i="8"/>
  <c r="V234" i="12"/>
  <c r="Z234" i="12" s="1"/>
  <c r="L275" i="8"/>
  <c r="E139" i="8"/>
  <c r="AH375" i="12"/>
  <c r="AJ375" i="12" s="1"/>
  <c r="AG375" i="12"/>
  <c r="AI375" i="12" s="1"/>
  <c r="R416" i="8"/>
  <c r="K223" i="8"/>
  <c r="P239" i="8"/>
  <c r="AK63" i="3"/>
  <c r="AM63" i="3" s="1"/>
  <c r="AL63" i="3"/>
  <c r="AN63" i="3" s="1"/>
  <c r="R176" i="8"/>
  <c r="AH135" i="12"/>
  <c r="AJ135" i="12" s="1"/>
  <c r="AG135" i="12"/>
  <c r="AI135" i="12" s="1"/>
  <c r="H192" i="8"/>
  <c r="K294" i="8"/>
  <c r="R285" i="12"/>
  <c r="J326" i="8"/>
  <c r="U38" i="3"/>
  <c r="Y38" i="3" s="1"/>
  <c r="V38" i="3"/>
  <c r="Z38" i="3" s="1"/>
  <c r="I323" i="8"/>
  <c r="X470" i="12"/>
  <c r="O511" i="8"/>
  <c r="W470" i="12"/>
  <c r="AA470" i="12" s="1"/>
  <c r="Q511" i="8"/>
  <c r="E432" i="8"/>
  <c r="T225" i="12"/>
  <c r="AD225" i="12" s="1"/>
  <c r="G266" i="8"/>
  <c r="S225" i="12"/>
  <c r="AC225" i="12" s="1"/>
  <c r="F266" i="8"/>
  <c r="R312" i="8"/>
  <c r="AG271" i="12"/>
  <c r="AH271" i="12"/>
  <c r="AJ271" i="12" s="1"/>
  <c r="AH26" i="14"/>
  <c r="AJ26" i="14" s="1"/>
  <c r="AG26" i="14"/>
  <c r="AL105" i="12"/>
  <c r="AN105" i="12" s="1"/>
  <c r="S146" i="8"/>
  <c r="AK105" i="12"/>
  <c r="AM105" i="12" s="1"/>
  <c r="C202" i="8"/>
  <c r="I78" i="8"/>
  <c r="AH19" i="12"/>
  <c r="AJ19" i="12" s="1"/>
  <c r="AG19" i="12"/>
  <c r="AI19" i="12" s="1"/>
  <c r="R60" i="8"/>
  <c r="D225" i="8"/>
  <c r="W247" i="12"/>
  <c r="AA247" i="12" s="1"/>
  <c r="Q288" i="8"/>
  <c r="X247" i="12"/>
  <c r="AB247" i="12" s="1"/>
  <c r="O288" i="8"/>
  <c r="R217" i="12"/>
  <c r="J258" i="8"/>
  <c r="AK58" i="15"/>
  <c r="AM58" i="15" s="1"/>
  <c r="AL58" i="15"/>
  <c r="AN58" i="15" s="1"/>
  <c r="V444" i="12"/>
  <c r="Z444" i="12" s="1"/>
  <c r="N485" i="8"/>
  <c r="U444" i="12"/>
  <c r="Y444" i="12" s="1"/>
  <c r="L485" i="8"/>
  <c r="D408" i="8"/>
  <c r="AL70" i="3"/>
  <c r="AN70" i="3" s="1"/>
  <c r="AK70" i="3"/>
  <c r="AM70" i="3" s="1"/>
  <c r="P263" i="8"/>
  <c r="S230" i="12"/>
  <c r="G271" i="8"/>
  <c r="T230" i="12"/>
  <c r="AD230" i="12" s="1"/>
  <c r="F271" i="8"/>
  <c r="R43" i="14"/>
  <c r="R179" i="8"/>
  <c r="AH138" i="12"/>
  <c r="AJ138" i="12" s="1"/>
  <c r="AG138" i="12"/>
  <c r="AI138" i="12" s="1"/>
  <c r="C218" i="8"/>
  <c r="G83" i="8"/>
  <c r="S42" i="12"/>
  <c r="AC42" i="12" s="1"/>
  <c r="T42" i="12"/>
  <c r="AD42" i="12" s="1"/>
  <c r="F83" i="8"/>
  <c r="X123" i="12"/>
  <c r="AB123" i="12" s="1"/>
  <c r="O164" i="8"/>
  <c r="W123" i="12"/>
  <c r="AA123" i="12" s="1"/>
  <c r="Q164" i="8"/>
  <c r="R467" i="12"/>
  <c r="J508" i="8"/>
  <c r="G419" i="8"/>
  <c r="S378" i="12"/>
  <c r="AC378" i="12" s="1"/>
  <c r="T378" i="12"/>
  <c r="AD378" i="12" s="1"/>
  <c r="F419" i="8"/>
  <c r="W33" i="15"/>
  <c r="AA33" i="15" s="1"/>
  <c r="X33" i="15"/>
  <c r="AB33" i="15" s="1"/>
  <c r="M268" i="8"/>
  <c r="R351" i="12"/>
  <c r="J392" i="8"/>
  <c r="E543" i="8"/>
  <c r="V13" i="15"/>
  <c r="Z13" i="15" s="1"/>
  <c r="U13" i="15"/>
  <c r="Y13" i="15" s="1"/>
  <c r="V25" i="15"/>
  <c r="Z25" i="15" s="1"/>
  <c r="U25" i="15"/>
  <c r="Y25" i="15" s="1"/>
  <c r="K382" i="8"/>
  <c r="Q82" i="8"/>
  <c r="X41" i="12"/>
  <c r="AB41" i="12" s="1"/>
  <c r="W41" i="12"/>
  <c r="AA41" i="12" s="1"/>
  <c r="O82" i="8"/>
  <c r="M519" i="8"/>
  <c r="AG67" i="3"/>
  <c r="AI67" i="3" s="1"/>
  <c r="AH67" i="3"/>
  <c r="AJ67" i="3" s="1"/>
  <c r="AK70" i="15"/>
  <c r="AM70" i="15" s="1"/>
  <c r="AL70" i="15"/>
  <c r="AN70" i="15" s="1"/>
  <c r="I458" i="8"/>
  <c r="N87" i="8"/>
  <c r="V46" i="12"/>
  <c r="Z46" i="12" s="1"/>
  <c r="U46" i="12"/>
  <c r="Y46" i="12" s="1"/>
  <c r="L87" i="8"/>
  <c r="C387" i="8"/>
  <c r="AG11" i="16"/>
  <c r="AH11" i="16"/>
  <c r="AJ11" i="16" s="1"/>
  <c r="P82" i="8"/>
  <c r="M203" i="8"/>
  <c r="J232" i="8"/>
  <c r="R191" i="12"/>
  <c r="F141" i="8"/>
  <c r="T100" i="12"/>
  <c r="AD100" i="12" s="1"/>
  <c r="S100" i="12"/>
  <c r="AC100" i="12" s="1"/>
  <c r="G141" i="8"/>
  <c r="R31" i="14"/>
  <c r="P311" i="8"/>
  <c r="D520" i="8"/>
  <c r="AG257" i="12"/>
  <c r="AI257" i="12" s="1"/>
  <c r="R298" i="8"/>
  <c r="AH257" i="12"/>
  <c r="AJ257" i="12" s="1"/>
  <c r="P227" i="8"/>
  <c r="V406" i="12"/>
  <c r="Z406" i="12" s="1"/>
  <c r="U406" i="12"/>
  <c r="Y406" i="12" s="1"/>
  <c r="L447" i="8"/>
  <c r="N447" i="8"/>
  <c r="R29" i="15"/>
  <c r="N48" i="8"/>
  <c r="L48" i="8"/>
  <c r="U7" i="12"/>
  <c r="Y7" i="12" s="1"/>
  <c r="V7" i="12"/>
  <c r="Z7" i="12" s="1"/>
  <c r="X26" i="13"/>
  <c r="W26" i="13"/>
  <c r="AA26" i="13" s="1"/>
  <c r="AH498" i="12"/>
  <c r="AJ498" i="12" s="1"/>
  <c r="AG498" i="12"/>
  <c r="R539" i="8"/>
  <c r="AG223" i="12"/>
  <c r="R264" i="8"/>
  <c r="AH223" i="12"/>
  <c r="AJ223" i="12" s="1"/>
  <c r="W17" i="13"/>
  <c r="AA17" i="13" s="1"/>
  <c r="X17" i="13"/>
  <c r="AB17" i="13" s="1"/>
  <c r="AL45" i="15"/>
  <c r="AN45" i="15" s="1"/>
  <c r="AK45" i="15"/>
  <c r="AM45" i="15" s="1"/>
  <c r="I117" i="8"/>
  <c r="E519" i="8"/>
  <c r="K402" i="8"/>
  <c r="R34" i="3"/>
  <c r="M390" i="8"/>
  <c r="AH234" i="12"/>
  <c r="AJ234" i="12" s="1"/>
  <c r="R275" i="8"/>
  <c r="AG234" i="12"/>
  <c r="AI234" i="12" s="1"/>
  <c r="X103" i="3"/>
  <c r="AB103" i="3" s="1"/>
  <c r="W103" i="3"/>
  <c r="AA103" i="3" s="1"/>
  <c r="M102" i="8"/>
  <c r="J306" i="8"/>
  <c r="R265" i="12"/>
  <c r="C435" i="8"/>
  <c r="S546" i="8"/>
  <c r="AL505" i="12"/>
  <c r="AN505" i="12" s="1"/>
  <c r="AK505" i="12"/>
  <c r="AM505" i="12" s="1"/>
  <c r="AG258" i="12"/>
  <c r="AI258" i="12" s="1"/>
  <c r="AH258" i="12"/>
  <c r="AJ258" i="12" s="1"/>
  <c r="R299" i="8"/>
  <c r="I461" i="8"/>
  <c r="S17" i="13"/>
  <c r="AC17" i="13" s="1"/>
  <c r="T17" i="13"/>
  <c r="AD17" i="13" s="1"/>
  <c r="AK105" i="3"/>
  <c r="AM105" i="3" s="1"/>
  <c r="AL105" i="3"/>
  <c r="AN105" i="3" s="1"/>
  <c r="H145" i="8"/>
  <c r="D460" i="8"/>
  <c r="K65" i="8"/>
  <c r="O210" i="8"/>
  <c r="Q210" i="8"/>
  <c r="W169" i="12"/>
  <c r="AA169" i="12" s="1"/>
  <c r="X169" i="12"/>
  <c r="AB169" i="12" s="1"/>
  <c r="K245" i="8"/>
  <c r="X40" i="14"/>
  <c r="AB40" i="14" s="1"/>
  <c r="W40" i="14"/>
  <c r="AA40" i="14" s="1"/>
  <c r="K300" i="8"/>
  <c r="E372" i="8"/>
  <c r="AH477" i="12"/>
  <c r="AJ477" i="12" s="1"/>
  <c r="AG477" i="12"/>
  <c r="R518" i="8"/>
  <c r="I159" i="8"/>
  <c r="AL81" i="12"/>
  <c r="AN81" i="12" s="1"/>
  <c r="AK81" i="12"/>
  <c r="AM81" i="12" s="1"/>
  <c r="S122" i="8"/>
  <c r="M389" i="8"/>
  <c r="M73" i="8"/>
  <c r="AG467" i="12"/>
  <c r="AH467" i="12"/>
  <c r="AJ467" i="12" s="1"/>
  <c r="R508" i="8"/>
  <c r="AK436" i="12"/>
  <c r="AM436" i="12" s="1"/>
  <c r="AL436" i="12"/>
  <c r="AN436" i="12" s="1"/>
  <c r="S477" i="8"/>
  <c r="M270" i="8"/>
  <c r="D110" i="8"/>
  <c r="J289" i="8"/>
  <c r="R248" i="12"/>
  <c r="K418" i="8"/>
  <c r="D425" i="8"/>
  <c r="E65" i="8"/>
  <c r="L419" i="8"/>
  <c r="V378" i="12"/>
  <c r="Z378" i="12" s="1"/>
  <c r="N419" i="8"/>
  <c r="U378" i="12"/>
  <c r="Y378" i="12" s="1"/>
  <c r="C60" i="8"/>
  <c r="AG83" i="15"/>
  <c r="AI83" i="15" s="1"/>
  <c r="AH83" i="15"/>
  <c r="AJ83" i="15" s="1"/>
  <c r="AK450" i="12"/>
  <c r="AM450" i="12" s="1"/>
  <c r="AL450" i="12"/>
  <c r="AN450" i="12" s="1"/>
  <c r="S491" i="8"/>
  <c r="C400" i="8"/>
  <c r="Q229" i="8"/>
  <c r="W188" i="12"/>
  <c r="AA188" i="12" s="1"/>
  <c r="O229" i="8"/>
  <c r="X188" i="12"/>
  <c r="C473" i="8"/>
  <c r="M143" i="8"/>
  <c r="E426" i="8"/>
  <c r="W48" i="12"/>
  <c r="AA48" i="12" s="1"/>
  <c r="X48" i="12"/>
  <c r="AB48" i="12" s="1"/>
  <c r="Q89" i="8"/>
  <c r="O89" i="8"/>
  <c r="U92" i="3"/>
  <c r="Y92" i="3" s="1"/>
  <c r="V92" i="3"/>
  <c r="AK235" i="12"/>
  <c r="AM235" i="12" s="1"/>
  <c r="S276" i="8"/>
  <c r="AL235" i="12"/>
  <c r="AN235" i="12" s="1"/>
  <c r="D330" i="8"/>
  <c r="J271" i="8"/>
  <c r="R230" i="12"/>
  <c r="C197" i="8"/>
  <c r="AL83" i="15"/>
  <c r="AN83" i="15" s="1"/>
  <c r="AK83" i="15"/>
  <c r="AM83" i="15" s="1"/>
  <c r="N456" i="8"/>
  <c r="V415" i="12"/>
  <c r="Z415" i="12" s="1"/>
  <c r="L456" i="8"/>
  <c r="U415" i="12"/>
  <c r="Y415" i="12" s="1"/>
  <c r="M366" i="8"/>
  <c r="P459" i="8"/>
  <c r="C181" i="8"/>
  <c r="J493" i="8"/>
  <c r="R452" i="12"/>
  <c r="M265" i="8"/>
  <c r="R124" i="12"/>
  <c r="J165" i="8"/>
  <c r="D510" i="8"/>
  <c r="U267" i="12"/>
  <c r="Y267" i="12" s="1"/>
  <c r="L308" i="8"/>
  <c r="N308" i="8"/>
  <c r="V267" i="12"/>
  <c r="Z267" i="12" s="1"/>
  <c r="K76" i="8"/>
  <c r="S198" i="12"/>
  <c r="AC198" i="12" s="1"/>
  <c r="G239" i="8"/>
  <c r="F239" i="8"/>
  <c r="T198" i="12"/>
  <c r="AD198" i="12" s="1"/>
  <c r="X505" i="12"/>
  <c r="AB505" i="12" s="1"/>
  <c r="O546" i="8"/>
  <c r="Q546" i="8"/>
  <c r="W505" i="12"/>
  <c r="AA505" i="12" s="1"/>
  <c r="H501" i="8"/>
  <c r="V79" i="3"/>
  <c r="Z79" i="3" s="1"/>
  <c r="U79" i="3"/>
  <c r="Y79" i="3" s="1"/>
  <c r="I165" i="8"/>
  <c r="V42" i="14"/>
  <c r="Z42" i="14" s="1"/>
  <c r="U42" i="14"/>
  <c r="Y42" i="14" s="1"/>
  <c r="W58" i="12"/>
  <c r="AA58" i="12" s="1"/>
  <c r="X58" i="12"/>
  <c r="Q99" i="8"/>
  <c r="O99" i="8"/>
  <c r="D175" i="8"/>
  <c r="P234" i="8"/>
  <c r="X149" i="12"/>
  <c r="AB149" i="12" s="1"/>
  <c r="W149" i="12"/>
  <c r="AA149" i="12" s="1"/>
  <c r="Q190" i="8"/>
  <c r="O190" i="8"/>
  <c r="M409" i="8"/>
  <c r="V411" i="12"/>
  <c r="Z411" i="12" s="1"/>
  <c r="L452" i="8"/>
  <c r="U411" i="12"/>
  <c r="Y411" i="12" s="1"/>
  <c r="N452" i="8"/>
  <c r="M332" i="8"/>
  <c r="P139" i="8"/>
  <c r="R104" i="15"/>
  <c r="W65" i="3"/>
  <c r="AA65" i="3" s="1"/>
  <c r="X65" i="3"/>
  <c r="AB65" i="3" s="1"/>
  <c r="R419" i="12"/>
  <c r="J460" i="8"/>
  <c r="K334" i="8"/>
  <c r="E113" i="8"/>
  <c r="T509" i="12"/>
  <c r="AD509" i="12" s="1"/>
  <c r="G550" i="8"/>
  <c r="F550" i="8"/>
  <c r="S509" i="12"/>
  <c r="AC509" i="12" s="1"/>
  <c r="X474" i="12"/>
  <c r="AB474" i="12" s="1"/>
  <c r="Q515" i="8"/>
  <c r="O515" i="8"/>
  <c r="W474" i="12"/>
  <c r="AA474" i="12" s="1"/>
  <c r="H381" i="8"/>
  <c r="X201" i="12"/>
  <c r="AB201" i="12" s="1"/>
  <c r="O242" i="8"/>
  <c r="W201" i="12"/>
  <c r="AA201" i="12" s="1"/>
  <c r="Q242" i="8"/>
  <c r="AH338" i="12"/>
  <c r="AJ338" i="12" s="1"/>
  <c r="AG338" i="12"/>
  <c r="AI338" i="12" s="1"/>
  <c r="R379" i="8"/>
  <c r="K364" i="8"/>
  <c r="Q429" i="8"/>
  <c r="X388" i="12"/>
  <c r="AB388" i="12" s="1"/>
  <c r="W388" i="12"/>
  <c r="AA388" i="12" s="1"/>
  <c r="O429" i="8"/>
  <c r="C303" i="8"/>
  <c r="L536" i="8"/>
  <c r="N536" i="8"/>
  <c r="V495" i="12"/>
  <c r="Z495" i="12" s="1"/>
  <c r="U495" i="12"/>
  <c r="Y495" i="12" s="1"/>
  <c r="P481" i="8"/>
  <c r="K480" i="8"/>
  <c r="N512" i="8"/>
  <c r="V471" i="12"/>
  <c r="Z471" i="12" s="1"/>
  <c r="U471" i="12"/>
  <c r="Y471" i="12" s="1"/>
  <c r="L512" i="8"/>
  <c r="D324" i="8"/>
  <c r="P303" i="8"/>
  <c r="F318" i="8"/>
  <c r="S277" i="12"/>
  <c r="AC277" i="12" s="1"/>
  <c r="G318" i="8"/>
  <c r="T277" i="12"/>
  <c r="AD277" i="12" s="1"/>
  <c r="D509" i="8"/>
  <c r="X10" i="15"/>
  <c r="AB10" i="15" s="1"/>
  <c r="W10" i="15"/>
  <c r="AA10" i="15" s="1"/>
  <c r="D347" i="8"/>
  <c r="D416" i="8"/>
  <c r="P75" i="8"/>
  <c r="F400" i="8"/>
  <c r="T359" i="12"/>
  <c r="AD359" i="12" s="1"/>
  <c r="S359" i="12"/>
  <c r="AC359" i="12" s="1"/>
  <c r="G400" i="8"/>
  <c r="U132" i="12"/>
  <c r="Y132" i="12" s="1"/>
  <c r="V132" i="12"/>
  <c r="Z132" i="12" s="1"/>
  <c r="N173" i="8"/>
  <c r="L173" i="8"/>
  <c r="E195" i="8"/>
  <c r="S37" i="15"/>
  <c r="T37" i="15"/>
  <c r="AD37" i="15" s="1"/>
  <c r="H398" i="8"/>
  <c r="S95" i="15"/>
  <c r="AC95" i="15" s="1"/>
  <c r="T95" i="15"/>
  <c r="AD95" i="15" s="1"/>
  <c r="W321" i="12"/>
  <c r="AA321" i="12" s="1"/>
  <c r="X321" i="12"/>
  <c r="AB321" i="12" s="1"/>
  <c r="O362" i="8"/>
  <c r="Q362" i="8"/>
  <c r="S52" i="3"/>
  <c r="AC52" i="3" s="1"/>
  <c r="T52" i="3"/>
  <c r="AD52" i="3" s="1"/>
  <c r="R98" i="3"/>
  <c r="N367" i="8"/>
  <c r="V326" i="12"/>
  <c r="Z326" i="12" s="1"/>
  <c r="U326" i="12"/>
  <c r="Y326" i="12" s="1"/>
  <c r="L367" i="8"/>
  <c r="C436" i="8"/>
  <c r="V345" i="12"/>
  <c r="Z345" i="12" s="1"/>
  <c r="U345" i="12"/>
  <c r="Y345" i="12" s="1"/>
  <c r="L386" i="8"/>
  <c r="N386" i="8"/>
  <c r="AH62" i="3"/>
  <c r="AJ62" i="3" s="1"/>
  <c r="AG62" i="3"/>
  <c r="AI62" i="3" s="1"/>
  <c r="D472" i="8"/>
  <c r="X361" i="12"/>
  <c r="AB361" i="12" s="1"/>
  <c r="O402" i="8"/>
  <c r="W361" i="12"/>
  <c r="AA361" i="12" s="1"/>
  <c r="Q402" i="8"/>
  <c r="C530" i="8"/>
  <c r="AK343" i="12"/>
  <c r="AM343" i="12" s="1"/>
  <c r="S384" i="8"/>
  <c r="AL343" i="12"/>
  <c r="AN343" i="12" s="1"/>
  <c r="AG106" i="12"/>
  <c r="AH106" i="12"/>
  <c r="AJ106" i="12" s="1"/>
  <c r="R147" i="8"/>
  <c r="K429" i="8"/>
  <c r="V100" i="15"/>
  <c r="U100" i="15"/>
  <c r="Y100" i="15" s="1"/>
  <c r="O419" i="8"/>
  <c r="Q419" i="8"/>
  <c r="W378" i="12"/>
  <c r="AA378" i="12" s="1"/>
  <c r="X378" i="12"/>
  <c r="F465" i="8"/>
  <c r="G465" i="8"/>
  <c r="T424" i="12"/>
  <c r="AD424" i="12" s="1"/>
  <c r="S424" i="12"/>
  <c r="M385" i="8"/>
  <c r="R20" i="15"/>
  <c r="I530" i="8"/>
  <c r="M264" i="8"/>
  <c r="AH17" i="14"/>
  <c r="AJ17" i="14" s="1"/>
  <c r="AG17" i="14"/>
  <c r="L50" i="8"/>
  <c r="N50" i="8"/>
  <c r="U9" i="12"/>
  <c r="Y9" i="12" s="1"/>
  <c r="V9" i="12"/>
  <c r="Z9" i="12" s="1"/>
  <c r="J315" i="8"/>
  <c r="R274" i="12"/>
  <c r="AK18" i="14"/>
  <c r="AM18" i="14" s="1"/>
  <c r="AL18" i="14"/>
  <c r="AN18" i="14" s="1"/>
  <c r="P487" i="8"/>
  <c r="P362" i="8"/>
  <c r="C515" i="8"/>
  <c r="S392" i="12"/>
  <c r="G433" i="8"/>
  <c r="F433" i="8"/>
  <c r="T392" i="12"/>
  <c r="AD392" i="12" s="1"/>
  <c r="AH60" i="3"/>
  <c r="AJ60" i="3" s="1"/>
  <c r="AG60" i="3"/>
  <c r="AI60" i="3" s="1"/>
  <c r="W18" i="16"/>
  <c r="AA18" i="16" s="1"/>
  <c r="X18" i="16"/>
  <c r="AB18" i="16" s="1"/>
  <c r="AL392" i="12"/>
  <c r="AN392" i="12" s="1"/>
  <c r="S433" i="8"/>
  <c r="AK392" i="12"/>
  <c r="K329" i="8"/>
  <c r="T254" i="12"/>
  <c r="AD254" i="12" s="1"/>
  <c r="F295" i="8"/>
  <c r="S254" i="12"/>
  <c r="AC254" i="12" s="1"/>
  <c r="G295" i="8"/>
  <c r="I535" i="8"/>
  <c r="C427" i="8"/>
  <c r="D209" i="8"/>
  <c r="P254" i="8"/>
  <c r="R41" i="12"/>
  <c r="J82" i="8"/>
  <c r="I290" i="8"/>
  <c r="S543" i="8"/>
  <c r="AK502" i="12"/>
  <c r="AM502" i="12" s="1"/>
  <c r="AL502" i="12"/>
  <c r="AN502" i="12" s="1"/>
  <c r="V286" i="12"/>
  <c r="Z286" i="12" s="1"/>
  <c r="U286" i="12"/>
  <c r="Y286" i="12" s="1"/>
  <c r="L327" i="8"/>
  <c r="N327" i="8"/>
  <c r="AL112" i="12"/>
  <c r="AN112" i="12" s="1"/>
  <c r="AK112" i="12"/>
  <c r="AM112" i="12" s="1"/>
  <c r="S153" i="8"/>
  <c r="AG28" i="15"/>
  <c r="AH28" i="15"/>
  <c r="AJ28" i="15" s="1"/>
  <c r="R61" i="15"/>
  <c r="X26" i="16"/>
  <c r="AB26" i="16" s="1"/>
  <c r="W26" i="16"/>
  <c r="AA26" i="16" s="1"/>
  <c r="W40" i="3"/>
  <c r="AA40" i="3" s="1"/>
  <c r="X40" i="3"/>
  <c r="AB40" i="3" s="1"/>
  <c r="C504" i="8"/>
  <c r="C497" i="8"/>
  <c r="K353" i="8"/>
  <c r="AK183" i="12"/>
  <c r="AM183" i="12" s="1"/>
  <c r="AL183" i="12"/>
  <c r="AN183" i="12" s="1"/>
  <c r="S224" i="8"/>
  <c r="M202" i="8"/>
  <c r="S9" i="3"/>
  <c r="T9" i="3"/>
  <c r="AD9" i="3" s="1"/>
  <c r="X197" i="12"/>
  <c r="AB197" i="12" s="1"/>
  <c r="Q238" i="8"/>
  <c r="W197" i="12"/>
  <c r="AA197" i="12" s="1"/>
  <c r="O238" i="8"/>
  <c r="J513" i="8"/>
  <c r="R472" i="12"/>
  <c r="S221" i="8"/>
  <c r="AK180" i="12"/>
  <c r="AM180" i="12" s="1"/>
  <c r="AL180" i="12"/>
  <c r="AN180" i="12" s="1"/>
  <c r="G115" i="8"/>
  <c r="T74" i="12"/>
  <c r="AD74" i="12" s="1"/>
  <c r="S74" i="12"/>
  <c r="AC74" i="12" s="1"/>
  <c r="F115" i="8"/>
  <c r="I476" i="8"/>
  <c r="E167" i="8"/>
  <c r="J336" i="8"/>
  <c r="R295" i="12"/>
  <c r="C523" i="8"/>
  <c r="M542" i="8"/>
  <c r="U377" i="12"/>
  <c r="Y377" i="12" s="1"/>
  <c r="V377" i="12"/>
  <c r="L418" i="8"/>
  <c r="N418" i="8"/>
  <c r="P171" i="8"/>
  <c r="M405" i="8"/>
  <c r="M380" i="8"/>
  <c r="T474" i="12"/>
  <c r="AD474" i="12" s="1"/>
  <c r="S474" i="12"/>
  <c r="AC474" i="12" s="1"/>
  <c r="F515" i="8"/>
  <c r="G515" i="8"/>
  <c r="D300" i="8"/>
  <c r="T10" i="3"/>
  <c r="AD10" i="3" s="1"/>
  <c r="S10" i="3"/>
  <c r="AC10" i="3" s="1"/>
  <c r="H354" i="8"/>
  <c r="D319" i="8"/>
  <c r="J329" i="8"/>
  <c r="R288" i="12"/>
  <c r="R235" i="12"/>
  <c r="J276" i="8"/>
  <c r="C240" i="8"/>
  <c r="V33" i="12"/>
  <c r="Z33" i="12" s="1"/>
  <c r="N74" i="8"/>
  <c r="U33" i="12"/>
  <c r="Y33" i="12" s="1"/>
  <c r="L74" i="8"/>
  <c r="R177" i="8"/>
  <c r="AG136" i="12"/>
  <c r="AH136" i="12"/>
  <c r="AJ136" i="12" s="1"/>
  <c r="O281" i="8"/>
  <c r="Q281" i="8"/>
  <c r="X240" i="12"/>
  <c r="AB240" i="12" s="1"/>
  <c r="W240" i="12"/>
  <c r="AA240" i="12" s="1"/>
  <c r="M476" i="8"/>
  <c r="H505" i="8"/>
  <c r="U56" i="12"/>
  <c r="Y56" i="12" s="1"/>
  <c r="V56" i="12"/>
  <c r="Z56" i="12" s="1"/>
  <c r="N97" i="8"/>
  <c r="L97" i="8"/>
  <c r="X487" i="12"/>
  <c r="AB487" i="12" s="1"/>
  <c r="W487" i="12"/>
  <c r="AA487" i="12" s="1"/>
  <c r="Q528" i="8"/>
  <c r="O528" i="8"/>
  <c r="X317" i="12"/>
  <c r="AB317" i="12" s="1"/>
  <c r="O358" i="8"/>
  <c r="Q358" i="8"/>
  <c r="W317" i="12"/>
  <c r="AA317" i="12" s="1"/>
  <c r="U48" i="3"/>
  <c r="Y48" i="3" s="1"/>
  <c r="V48" i="3"/>
  <c r="Z48" i="3" s="1"/>
  <c r="K427" i="8"/>
  <c r="H515" i="8"/>
  <c r="M86" i="8"/>
  <c r="C544" i="8"/>
  <c r="I65" i="8"/>
  <c r="AL76" i="15"/>
  <c r="AN76" i="15" s="1"/>
  <c r="AK76" i="15"/>
  <c r="AM76" i="15" s="1"/>
  <c r="V500" i="12"/>
  <c r="Z500" i="12" s="1"/>
  <c r="N541" i="8"/>
  <c r="L541" i="8"/>
  <c r="U500" i="12"/>
  <c r="Y500" i="12" s="1"/>
  <c r="T130" i="12"/>
  <c r="AD130" i="12" s="1"/>
  <c r="S130" i="12"/>
  <c r="AC130" i="12" s="1"/>
  <c r="G171" i="8"/>
  <c r="F171" i="8"/>
  <c r="W21" i="16"/>
  <c r="AA21" i="16" s="1"/>
  <c r="X21" i="16"/>
  <c r="AB21" i="16" s="1"/>
  <c r="W288" i="12"/>
  <c r="AA288" i="12" s="1"/>
  <c r="X288" i="12"/>
  <c r="AB288" i="12" s="1"/>
  <c r="O329" i="8"/>
  <c r="Q329" i="8"/>
  <c r="E286" i="8"/>
  <c r="P482" i="8"/>
  <c r="L528" i="8"/>
  <c r="N528" i="8"/>
  <c r="U487" i="12"/>
  <c r="Y487" i="12" s="1"/>
  <c r="V487" i="12"/>
  <c r="Z487" i="12" s="1"/>
  <c r="AH26" i="3"/>
  <c r="AJ26" i="3" s="1"/>
  <c r="AG26" i="3"/>
  <c r="AI26" i="3" s="1"/>
  <c r="R40" i="3"/>
  <c r="X52" i="3"/>
  <c r="AB52" i="3" s="1"/>
  <c r="W52" i="3"/>
  <c r="AA52" i="3" s="1"/>
  <c r="S289" i="8"/>
  <c r="AK248" i="12"/>
  <c r="AM248" i="12" s="1"/>
  <c r="AL248" i="12"/>
  <c r="AN248" i="12" s="1"/>
  <c r="AG79" i="3"/>
  <c r="AH79" i="3"/>
  <c r="AJ79" i="3" s="1"/>
  <c r="R14" i="13"/>
  <c r="S404" i="8"/>
  <c r="AL363" i="12"/>
  <c r="AN363" i="12" s="1"/>
  <c r="AK363" i="12"/>
  <c r="AM363" i="12" s="1"/>
  <c r="J160" i="8"/>
  <c r="R119" i="12"/>
  <c r="AL277" i="12"/>
  <c r="AN277" i="12" s="1"/>
  <c r="AK277" i="12"/>
  <c r="AM277" i="12" s="1"/>
  <c r="S318" i="8"/>
  <c r="M52" i="8"/>
  <c r="K435" i="8"/>
  <c r="J343" i="8"/>
  <c r="R302" i="12"/>
  <c r="I265" i="8"/>
  <c r="J106" i="8"/>
  <c r="R65" i="12"/>
  <c r="H533" i="8"/>
  <c r="AG76" i="3"/>
  <c r="AI76" i="3" s="1"/>
  <c r="AH76" i="3"/>
  <c r="AJ76" i="3" s="1"/>
  <c r="C123" i="8"/>
  <c r="F464" i="8"/>
  <c r="S423" i="12"/>
  <c r="AC423" i="12" s="1"/>
  <c r="T423" i="12"/>
  <c r="AD423" i="12" s="1"/>
  <c r="G464" i="8"/>
  <c r="E398" i="8"/>
  <c r="N305" i="8"/>
  <c r="V264" i="12"/>
  <c r="U264" i="12"/>
  <c r="Y264" i="12" s="1"/>
  <c r="L305" i="8"/>
  <c r="R390" i="12"/>
  <c r="J431" i="8"/>
  <c r="W468" i="12"/>
  <c r="AA468" i="12" s="1"/>
  <c r="Q509" i="8"/>
  <c r="O509" i="8"/>
  <c r="X468" i="12"/>
  <c r="AB468" i="12" s="1"/>
  <c r="K59" i="8"/>
  <c r="C107" i="8"/>
  <c r="M460" i="8"/>
  <c r="I303" i="8"/>
  <c r="I355" i="8"/>
  <c r="R17" i="16"/>
  <c r="P426" i="8"/>
  <c r="AH88" i="3"/>
  <c r="AJ88" i="3" s="1"/>
  <c r="AG88" i="3"/>
  <c r="AI88" i="3" s="1"/>
  <c r="U268" i="12"/>
  <c r="Y268" i="12" s="1"/>
  <c r="L309" i="8"/>
  <c r="N309" i="8"/>
  <c r="V268" i="12"/>
  <c r="Z268" i="12" s="1"/>
  <c r="R331" i="12"/>
  <c r="J372" i="8"/>
  <c r="H314" i="8"/>
  <c r="P285" i="8"/>
  <c r="H262" i="8"/>
  <c r="X59" i="15"/>
  <c r="AB59" i="15" s="1"/>
  <c r="W59" i="15"/>
  <c r="AA59" i="15" s="1"/>
  <c r="P526" i="8"/>
  <c r="H438" i="8"/>
  <c r="V70" i="3"/>
  <c r="Z70" i="3" s="1"/>
  <c r="U70" i="3"/>
  <c r="Y70" i="3" s="1"/>
  <c r="AG365" i="12"/>
  <c r="AH365" i="12"/>
  <c r="AJ365" i="12" s="1"/>
  <c r="R406" i="8"/>
  <c r="AL47" i="15"/>
  <c r="AN47" i="15" s="1"/>
  <c r="AK47" i="15"/>
  <c r="AM47" i="15" s="1"/>
  <c r="O351" i="8"/>
  <c r="X310" i="12"/>
  <c r="AB310" i="12" s="1"/>
  <c r="W310" i="12"/>
  <c r="AA310" i="12" s="1"/>
  <c r="Q351" i="8"/>
  <c r="S250" i="12"/>
  <c r="AC250" i="12" s="1"/>
  <c r="T250" i="12"/>
  <c r="AD250" i="12" s="1"/>
  <c r="F291" i="8"/>
  <c r="G291" i="8"/>
  <c r="E112" i="8"/>
  <c r="AL97" i="3"/>
  <c r="AN97" i="3" s="1"/>
  <c r="AK97" i="3"/>
  <c r="AM97" i="3" s="1"/>
  <c r="AL25" i="15"/>
  <c r="AN25" i="15" s="1"/>
  <c r="AK25" i="15"/>
  <c r="AM25" i="15" s="1"/>
  <c r="R524" i="8"/>
  <c r="AH483" i="12"/>
  <c r="AJ483" i="12" s="1"/>
  <c r="AG483" i="12"/>
  <c r="C467" i="8"/>
  <c r="M466" i="8"/>
  <c r="C526" i="8"/>
  <c r="AL106" i="15"/>
  <c r="AN106" i="15" s="1"/>
  <c r="AK106" i="15"/>
  <c r="AM106" i="15" s="1"/>
  <c r="AL323" i="12"/>
  <c r="AN323" i="12" s="1"/>
  <c r="AK323" i="12"/>
  <c r="AM323" i="12" s="1"/>
  <c r="S364" i="8"/>
  <c r="H401" i="8"/>
  <c r="C267" i="8"/>
  <c r="R119" i="8"/>
  <c r="AG78" i="12"/>
  <c r="AI78" i="12" s="1"/>
  <c r="AH78" i="12"/>
  <c r="AJ78" i="12" s="1"/>
  <c r="P531" i="8"/>
  <c r="K516" i="8"/>
  <c r="AL7" i="3"/>
  <c r="AN7" i="3" s="1"/>
  <c r="AK7" i="3"/>
  <c r="AM7" i="3" s="1"/>
  <c r="K130" i="8"/>
  <c r="R70" i="12"/>
  <c r="J111" i="8"/>
  <c r="M494" i="8"/>
  <c r="L300" i="8"/>
  <c r="V259" i="12"/>
  <c r="Z259" i="12" s="1"/>
  <c r="N300" i="8"/>
  <c r="U259" i="12"/>
  <c r="Y259" i="12" s="1"/>
  <c r="W19" i="3"/>
  <c r="AA19" i="3" s="1"/>
  <c r="X19" i="3"/>
  <c r="AB19" i="3" s="1"/>
  <c r="H111" i="8"/>
  <c r="R12" i="14"/>
  <c r="W302" i="12"/>
  <c r="AA302" i="12" s="1"/>
  <c r="Q343" i="8"/>
  <c r="O343" i="8"/>
  <c r="X302" i="12"/>
  <c r="Q470" i="8"/>
  <c r="O470" i="8"/>
  <c r="X429" i="12"/>
  <c r="AB429" i="12" s="1"/>
  <c r="W429" i="12"/>
  <c r="AA429" i="12" s="1"/>
  <c r="X64" i="12"/>
  <c r="AB64" i="12" s="1"/>
  <c r="Q105" i="8"/>
  <c r="W64" i="12"/>
  <c r="AA64" i="12" s="1"/>
  <c r="O105" i="8"/>
  <c r="D54" i="8"/>
  <c r="AG15" i="13"/>
  <c r="AH15" i="13"/>
  <c r="AJ15" i="13" s="1"/>
  <c r="M540" i="8"/>
  <c r="J152" i="8"/>
  <c r="R111" i="12"/>
  <c r="K202" i="8"/>
  <c r="D249" i="8"/>
  <c r="H239" i="8"/>
  <c r="R96" i="3"/>
  <c r="E275" i="8"/>
  <c r="AG92" i="15"/>
  <c r="AH92" i="15"/>
  <c r="AJ92" i="15" s="1"/>
  <c r="T138" i="12"/>
  <c r="AD138" i="12" s="1"/>
  <c r="F179" i="8"/>
  <c r="S138" i="12"/>
  <c r="AC138" i="12" s="1"/>
  <c r="G179" i="8"/>
  <c r="R410" i="8"/>
  <c r="AH369" i="12"/>
  <c r="AJ369" i="12" s="1"/>
  <c r="AG369" i="12"/>
  <c r="AI369" i="12" s="1"/>
  <c r="F184" i="8"/>
  <c r="G184" i="8"/>
  <c r="S143" i="12"/>
  <c r="AC143" i="12" s="1"/>
  <c r="T143" i="12"/>
  <c r="AD143" i="12" s="1"/>
  <c r="M128" i="8"/>
  <c r="S16" i="14"/>
  <c r="T16" i="14"/>
  <c r="AD16" i="14" s="1"/>
  <c r="R7" i="15"/>
  <c r="D130" i="8"/>
  <c r="I513" i="8"/>
  <c r="U333" i="12"/>
  <c r="Y333" i="12" s="1"/>
  <c r="V333" i="12"/>
  <c r="Z333" i="12" s="1"/>
  <c r="N374" i="8"/>
  <c r="L374" i="8"/>
  <c r="P399" i="8"/>
  <c r="AL447" i="12"/>
  <c r="AN447" i="12" s="1"/>
  <c r="AK447" i="12"/>
  <c r="AM447" i="12" s="1"/>
  <c r="S488" i="8"/>
  <c r="C421" i="8"/>
  <c r="W225" i="12"/>
  <c r="AA225" i="12" s="1"/>
  <c r="X225" i="12"/>
  <c r="AB225" i="12" s="1"/>
  <c r="Q266" i="8"/>
  <c r="O266" i="8"/>
  <c r="H499" i="8"/>
  <c r="M423" i="8"/>
  <c r="R87" i="15"/>
  <c r="D490" i="8"/>
  <c r="I80" i="8"/>
  <c r="P94" i="8"/>
  <c r="I278" i="8"/>
  <c r="X105" i="12"/>
  <c r="AB105" i="12" s="1"/>
  <c r="W105" i="12"/>
  <c r="AA105" i="12" s="1"/>
  <c r="Q146" i="8"/>
  <c r="O146" i="8"/>
  <c r="S270" i="8"/>
  <c r="AK229" i="12"/>
  <c r="AM229" i="12" s="1"/>
  <c r="AL229" i="12"/>
  <c r="AN229" i="12" s="1"/>
  <c r="AL290" i="12"/>
  <c r="AN290" i="12" s="1"/>
  <c r="AK290" i="12"/>
  <c r="AM290" i="12" s="1"/>
  <c r="S331" i="8"/>
  <c r="AK233" i="12"/>
  <c r="AM233" i="12" s="1"/>
  <c r="AL233" i="12"/>
  <c r="AN233" i="12" s="1"/>
  <c r="S274" i="8"/>
  <c r="AL89" i="15"/>
  <c r="AN89" i="15" s="1"/>
  <c r="AK89" i="15"/>
  <c r="AM89" i="15" s="1"/>
  <c r="S400" i="8"/>
  <c r="AK359" i="12"/>
  <c r="AM359" i="12" s="1"/>
  <c r="AL359" i="12"/>
  <c r="AL82" i="15"/>
  <c r="AN82" i="15" s="1"/>
  <c r="AK82" i="15"/>
  <c r="AM82" i="15" s="1"/>
  <c r="P392" i="8"/>
  <c r="I542" i="8"/>
  <c r="H540" i="8"/>
  <c r="C354" i="8"/>
  <c r="E534" i="8"/>
  <c r="S431" i="12"/>
  <c r="AC431" i="12" s="1"/>
  <c r="G472" i="8"/>
  <c r="T431" i="12"/>
  <c r="AD431" i="12" s="1"/>
  <c r="F472" i="8"/>
  <c r="K355" i="8"/>
  <c r="E166" i="8"/>
  <c r="P242" i="8"/>
  <c r="AG218" i="12"/>
  <c r="AI218" i="12" s="1"/>
  <c r="R259" i="8"/>
  <c r="AH218" i="12"/>
  <c r="AJ218" i="12" s="1"/>
  <c r="F410" i="8"/>
  <c r="S369" i="12"/>
  <c r="AC369" i="12" s="1"/>
  <c r="G410" i="8"/>
  <c r="T369" i="12"/>
  <c r="AD369" i="12" s="1"/>
  <c r="AL318" i="12"/>
  <c r="AN318" i="12" s="1"/>
  <c r="AK318" i="12"/>
  <c r="AM318" i="12" s="1"/>
  <c r="S359" i="8"/>
  <c r="C182" i="8"/>
  <c r="AH143" i="12"/>
  <c r="AJ143" i="12" s="1"/>
  <c r="AG143" i="12"/>
  <c r="AI143" i="12" s="1"/>
  <c r="R184" i="8"/>
  <c r="I308" i="8"/>
  <c r="I126" i="8"/>
  <c r="M205" i="8"/>
  <c r="D501" i="8"/>
  <c r="K238" i="8"/>
  <c r="R308" i="8"/>
  <c r="AG267" i="12"/>
  <c r="AI267" i="12" s="1"/>
  <c r="AH267" i="12"/>
  <c r="AJ267" i="12" s="1"/>
  <c r="E404" i="8"/>
  <c r="K534" i="8"/>
  <c r="H400" i="8"/>
  <c r="R515" i="8"/>
  <c r="AG474" i="12"/>
  <c r="AI474" i="12" s="1"/>
  <c r="AH474" i="12"/>
  <c r="AJ474" i="12" s="1"/>
  <c r="I72" i="8"/>
  <c r="K244" i="8"/>
  <c r="R28" i="13"/>
  <c r="E472" i="8"/>
  <c r="C289" i="8"/>
  <c r="R543" i="8"/>
  <c r="AG502" i="12"/>
  <c r="AH502" i="12"/>
  <c r="AJ502" i="12" s="1"/>
  <c r="S11" i="16"/>
  <c r="T11" i="16"/>
  <c r="AD11" i="16" s="1"/>
  <c r="G296" i="8"/>
  <c r="S255" i="12"/>
  <c r="AC255" i="12" s="1"/>
  <c r="T255" i="12"/>
  <c r="AD255" i="12" s="1"/>
  <c r="F296" i="8"/>
  <c r="O187" i="8"/>
  <c r="W146" i="12"/>
  <c r="AA146" i="12" s="1"/>
  <c r="X146" i="12"/>
  <c r="AB146" i="12" s="1"/>
  <c r="Q187" i="8"/>
  <c r="AH503" i="12"/>
  <c r="AJ503" i="12" s="1"/>
  <c r="AG503" i="12"/>
  <c r="AI503" i="12" s="1"/>
  <c r="R544" i="8"/>
  <c r="P305" i="8"/>
  <c r="X56" i="15"/>
  <c r="AB56" i="15" s="1"/>
  <c r="W56" i="15"/>
  <c r="AA56" i="15" s="1"/>
  <c r="P208" i="8"/>
  <c r="M116" i="8"/>
  <c r="K352" i="8"/>
  <c r="S353" i="8"/>
  <c r="AL312" i="12"/>
  <c r="AN312" i="12" s="1"/>
  <c r="AK312" i="12"/>
  <c r="AM312" i="12" s="1"/>
  <c r="AK71" i="3"/>
  <c r="AM71" i="3" s="1"/>
  <c r="AL71" i="3"/>
  <c r="AN71" i="3" s="1"/>
  <c r="S251" i="8"/>
  <c r="AL210" i="12"/>
  <c r="AN210" i="12" s="1"/>
  <c r="AK210" i="12"/>
  <c r="AM210" i="12" s="1"/>
  <c r="U18" i="15"/>
  <c r="Y18" i="15" s="1"/>
  <c r="V18" i="15"/>
  <c r="Z18" i="15" s="1"/>
  <c r="AG123" i="12"/>
  <c r="AH123" i="12"/>
  <c r="AJ123" i="12" s="1"/>
  <c r="R164" i="8"/>
  <c r="X313" i="12"/>
  <c r="AB313" i="12" s="1"/>
  <c r="W313" i="12"/>
  <c r="AA313" i="12" s="1"/>
  <c r="O354" i="8"/>
  <c r="Q354" i="8"/>
  <c r="H472" i="8"/>
  <c r="AG26" i="13"/>
  <c r="AH26" i="13"/>
  <c r="AJ26" i="13" s="1"/>
  <c r="AH100" i="3"/>
  <c r="AJ100" i="3" s="1"/>
  <c r="AG100" i="3"/>
  <c r="R314" i="8"/>
  <c r="AG273" i="12"/>
  <c r="AH273" i="12"/>
  <c r="AJ273" i="12" s="1"/>
  <c r="AL443" i="12"/>
  <c r="AN443" i="12" s="1"/>
  <c r="AK443" i="12"/>
  <c r="AM443" i="12" s="1"/>
  <c r="S484" i="8"/>
  <c r="H144" i="8"/>
  <c r="K287" i="8"/>
  <c r="E418" i="8"/>
  <c r="I197" i="8"/>
  <c r="AL85" i="15"/>
  <c r="AN85" i="15" s="1"/>
  <c r="AK85" i="15"/>
  <c r="AM85" i="15" s="1"/>
  <c r="V468" i="12"/>
  <c r="Z468" i="12" s="1"/>
  <c r="U468" i="12"/>
  <c r="Y468" i="12" s="1"/>
  <c r="L509" i="8"/>
  <c r="N509" i="8"/>
  <c r="W180" i="12"/>
  <c r="AA180" i="12" s="1"/>
  <c r="O221" i="8"/>
  <c r="Q221" i="8"/>
  <c r="X180" i="12"/>
  <c r="AB180" i="12" s="1"/>
  <c r="V221" i="12"/>
  <c r="Z221" i="12" s="1"/>
  <c r="N262" i="8"/>
  <c r="U221" i="12"/>
  <c r="Y221" i="12" s="1"/>
  <c r="L262" i="8"/>
  <c r="S82" i="3"/>
  <c r="AC82" i="3" s="1"/>
  <c r="T82" i="3"/>
  <c r="AD82" i="3" s="1"/>
  <c r="C438" i="8"/>
  <c r="R495" i="8"/>
  <c r="AG454" i="12"/>
  <c r="AH454" i="12"/>
  <c r="AJ454" i="12" s="1"/>
  <c r="D471" i="8"/>
  <c r="V110" i="12"/>
  <c r="Z110" i="12" s="1"/>
  <c r="L151" i="8"/>
  <c r="U110" i="12"/>
  <c r="Y110" i="12" s="1"/>
  <c r="N151" i="8"/>
  <c r="W17" i="16"/>
  <c r="AA17" i="16" s="1"/>
  <c r="X17" i="16"/>
  <c r="AB17" i="16" s="1"/>
  <c r="I234" i="8"/>
  <c r="I336" i="8"/>
  <c r="O484" i="8"/>
  <c r="W443" i="12"/>
  <c r="AA443" i="12" s="1"/>
  <c r="X443" i="12"/>
  <c r="AB443" i="12" s="1"/>
  <c r="Q484" i="8"/>
  <c r="H524" i="8"/>
  <c r="R42" i="14"/>
  <c r="C395" i="8"/>
  <c r="E80" i="8"/>
  <c r="K79" i="8"/>
  <c r="AK17" i="16"/>
  <c r="AM17" i="16" s="1"/>
  <c r="AL17" i="16"/>
  <c r="AN17" i="16" s="1"/>
  <c r="D89" i="8"/>
  <c r="D169" i="8"/>
  <c r="S23" i="14"/>
  <c r="AC23" i="14" s="1"/>
  <c r="T23" i="14"/>
  <c r="AD23" i="14" s="1"/>
  <c r="E283" i="8"/>
  <c r="K136" i="8"/>
  <c r="Q175" i="8"/>
  <c r="X134" i="12"/>
  <c r="O175" i="8"/>
  <c r="W134" i="12"/>
  <c r="AA134" i="12" s="1"/>
  <c r="W59" i="12"/>
  <c r="AA59" i="12" s="1"/>
  <c r="O100" i="8"/>
  <c r="X59" i="12"/>
  <c r="AB59" i="12" s="1"/>
  <c r="Q100" i="8"/>
  <c r="C99" i="8"/>
  <c r="P126" i="8"/>
  <c r="R123" i="8"/>
  <c r="AG82" i="12"/>
  <c r="AI82" i="12" s="1"/>
  <c r="AH82" i="12"/>
  <c r="AJ82" i="12" s="1"/>
  <c r="K265" i="8"/>
  <c r="D103" i="8"/>
  <c r="T24" i="13"/>
  <c r="AD24" i="13" s="1"/>
  <c r="S24" i="13"/>
  <c r="AC24" i="13" s="1"/>
  <c r="AH101" i="15"/>
  <c r="AJ101" i="15" s="1"/>
  <c r="AG101" i="15"/>
  <c r="U51" i="12"/>
  <c r="Y51" i="12" s="1"/>
  <c r="L92" i="8"/>
  <c r="N92" i="8"/>
  <c r="V51" i="12"/>
  <c r="Z51" i="12" s="1"/>
  <c r="K138" i="8"/>
  <c r="AG449" i="12"/>
  <c r="R490" i="8"/>
  <c r="AH449" i="12"/>
  <c r="AJ449" i="12" s="1"/>
  <c r="K250" i="8"/>
  <c r="V469" i="12"/>
  <c r="Z469" i="12" s="1"/>
  <c r="U469" i="12"/>
  <c r="Y469" i="12" s="1"/>
  <c r="N510" i="8"/>
  <c r="L510" i="8"/>
  <c r="X13" i="15"/>
  <c r="AB13" i="15" s="1"/>
  <c r="W13" i="15"/>
  <c r="AA13" i="15" s="1"/>
  <c r="I256" i="8"/>
  <c r="T159" i="12"/>
  <c r="AD159" i="12" s="1"/>
  <c r="F200" i="8"/>
  <c r="G200" i="8"/>
  <c r="S159" i="12"/>
  <c r="AC159" i="12" s="1"/>
  <c r="X83" i="12"/>
  <c r="AB83" i="12" s="1"/>
  <c r="O124" i="8"/>
  <c r="Q124" i="8"/>
  <c r="W83" i="12"/>
  <c r="AA83" i="12" s="1"/>
  <c r="I270" i="8"/>
  <c r="E100" i="8"/>
  <c r="AL300" i="12"/>
  <c r="AN300" i="12" s="1"/>
  <c r="S341" i="8"/>
  <c r="AK300" i="12"/>
  <c r="AM300" i="12" s="1"/>
  <c r="AL245" i="12"/>
  <c r="AN245" i="12" s="1"/>
  <c r="S286" i="8"/>
  <c r="AK245" i="12"/>
  <c r="AM245" i="12" s="1"/>
  <c r="J103" i="8"/>
  <c r="R62" i="12"/>
  <c r="V59" i="3"/>
  <c r="Z59" i="3" s="1"/>
  <c r="U59" i="3"/>
  <c r="Y59" i="3" s="1"/>
  <c r="R39" i="15"/>
  <c r="C89" i="8"/>
  <c r="AL117" i="12"/>
  <c r="AN117" i="12" s="1"/>
  <c r="AK117" i="12"/>
  <c r="AM117" i="12" s="1"/>
  <c r="S158" i="8"/>
  <c r="H491" i="8"/>
  <c r="D426" i="8"/>
  <c r="AG53" i="12"/>
  <c r="AH53" i="12"/>
  <c r="AJ53" i="12" s="1"/>
  <c r="R94" i="8"/>
  <c r="X41" i="14"/>
  <c r="AB41" i="14" s="1"/>
  <c r="W41" i="14"/>
  <c r="AA41" i="14" s="1"/>
  <c r="E410" i="8"/>
  <c r="H522" i="8"/>
  <c r="P118" i="8"/>
  <c r="I182" i="8"/>
  <c r="AH363" i="12"/>
  <c r="AJ363" i="12" s="1"/>
  <c r="R404" i="8"/>
  <c r="AG363" i="12"/>
  <c r="AI363" i="12" s="1"/>
  <c r="D275" i="8"/>
  <c r="K116" i="8"/>
  <c r="J517" i="8"/>
  <c r="R476" i="12"/>
  <c r="M311" i="8"/>
  <c r="Q200" i="8"/>
  <c r="O200" i="8"/>
  <c r="X159" i="12"/>
  <c r="AB159" i="12" s="1"/>
  <c r="W159" i="12"/>
  <c r="AA159" i="12" s="1"/>
  <c r="AK11" i="14"/>
  <c r="AL11" i="14"/>
  <c r="AN11" i="14" s="1"/>
  <c r="S48" i="8"/>
  <c r="AL7" i="12"/>
  <c r="AN7" i="12" s="1"/>
  <c r="AK7" i="12"/>
  <c r="AM7" i="12" s="1"/>
  <c r="M207" i="8"/>
  <c r="X9" i="13"/>
  <c r="AB9" i="13" s="1"/>
  <c r="W9" i="13"/>
  <c r="AA9" i="13" s="1"/>
  <c r="I98" i="8"/>
  <c r="R45" i="15"/>
  <c r="L537" i="8"/>
  <c r="N537" i="8"/>
  <c r="V496" i="12"/>
  <c r="Z496" i="12" s="1"/>
  <c r="U496" i="12"/>
  <c r="Y496" i="12" s="1"/>
  <c r="AH72" i="3"/>
  <c r="AJ72" i="3" s="1"/>
  <c r="AG72" i="3"/>
  <c r="AI72" i="3" s="1"/>
  <c r="H546" i="8"/>
  <c r="M491" i="8"/>
  <c r="P268" i="8"/>
  <c r="J511" i="8"/>
  <c r="R470" i="12"/>
  <c r="P87" i="8"/>
  <c r="S60" i="3"/>
  <c r="AC60" i="3" s="1"/>
  <c r="T60" i="3"/>
  <c r="AD60" i="3" s="1"/>
  <c r="R13" i="13"/>
  <c r="AH385" i="12"/>
  <c r="AJ385" i="12" s="1"/>
  <c r="AG385" i="12"/>
  <c r="AI385" i="12" s="1"/>
  <c r="R426" i="8"/>
  <c r="R107" i="15"/>
  <c r="N544" i="8"/>
  <c r="L544" i="8"/>
  <c r="V503" i="12"/>
  <c r="Z503" i="12" s="1"/>
  <c r="U503" i="12"/>
  <c r="Y503" i="12" s="1"/>
  <c r="V206" i="12"/>
  <c r="Z206" i="12" s="1"/>
  <c r="U206" i="12"/>
  <c r="Y206" i="12" s="1"/>
  <c r="N247" i="8"/>
  <c r="L247" i="8"/>
  <c r="V55" i="15"/>
  <c r="Z55" i="15" s="1"/>
  <c r="U55" i="15"/>
  <c r="Y55" i="15" s="1"/>
  <c r="R474" i="8"/>
  <c r="AG433" i="12"/>
  <c r="AI433" i="12" s="1"/>
  <c r="AH433" i="12"/>
  <c r="AJ433" i="12" s="1"/>
  <c r="I231" i="8"/>
  <c r="AK159" i="12"/>
  <c r="AM159" i="12" s="1"/>
  <c r="S200" i="8"/>
  <c r="AL159" i="12"/>
  <c r="AN159" i="12" s="1"/>
  <c r="S47" i="3"/>
  <c r="AC47" i="3" s="1"/>
  <c r="T47" i="3"/>
  <c r="AD47" i="3" s="1"/>
  <c r="AK56" i="15"/>
  <c r="AM56" i="15" s="1"/>
  <c r="AL56" i="15"/>
  <c r="AN56" i="15" s="1"/>
  <c r="S54" i="15"/>
  <c r="AC54" i="15" s="1"/>
  <c r="T54" i="15"/>
  <c r="AD54" i="15" s="1"/>
  <c r="R221" i="12"/>
  <c r="J262" i="8"/>
  <c r="C465" i="8"/>
  <c r="AG9" i="12"/>
  <c r="AI9" i="12" s="1"/>
  <c r="AH9" i="12"/>
  <c r="AJ9" i="12" s="1"/>
  <c r="R50" i="8"/>
  <c r="P331" i="8"/>
  <c r="C104" i="8"/>
  <c r="E486" i="8"/>
  <c r="AH424" i="12"/>
  <c r="AJ424" i="12" s="1"/>
  <c r="R465" i="8"/>
  <c r="AG424" i="12"/>
  <c r="AI424" i="12" s="1"/>
  <c r="AH100" i="15"/>
  <c r="AJ100" i="15" s="1"/>
  <c r="AG100" i="15"/>
  <c r="P370" i="8"/>
  <c r="P212" i="8"/>
  <c r="G121" i="8"/>
  <c r="T80" i="12"/>
  <c r="AD80" i="12" s="1"/>
  <c r="F121" i="8"/>
  <c r="S80" i="12"/>
  <c r="AC80" i="12" s="1"/>
  <c r="K81" i="8"/>
  <c r="S89" i="3"/>
  <c r="AC89" i="3" s="1"/>
  <c r="T89" i="3"/>
  <c r="AD89" i="3" s="1"/>
  <c r="R224" i="12"/>
  <c r="J265" i="8"/>
  <c r="K325" i="8"/>
  <c r="E325" i="8"/>
  <c r="H405" i="8"/>
  <c r="D61" i="8"/>
  <c r="U9" i="15"/>
  <c r="Y9" i="15" s="1"/>
  <c r="V9" i="15"/>
  <c r="Z9" i="15" s="1"/>
  <c r="E446" i="8"/>
  <c r="P359" i="8"/>
  <c r="D182" i="8"/>
  <c r="C296" i="8"/>
  <c r="AH14" i="12"/>
  <c r="AJ14" i="12" s="1"/>
  <c r="R55" i="8"/>
  <c r="AG14" i="12"/>
  <c r="AI14" i="12" s="1"/>
  <c r="J525" i="8"/>
  <c r="R484" i="12"/>
  <c r="E274" i="8"/>
  <c r="AG37" i="3"/>
  <c r="AI37" i="3" s="1"/>
  <c r="AH37" i="3"/>
  <c r="AJ37" i="3" s="1"/>
  <c r="S535" i="8"/>
  <c r="AL494" i="12"/>
  <c r="AN494" i="12" s="1"/>
  <c r="AK494" i="12"/>
  <c r="AM494" i="12" s="1"/>
  <c r="G523" i="8"/>
  <c r="T482" i="12"/>
  <c r="AD482" i="12" s="1"/>
  <c r="S482" i="12"/>
  <c r="AC482" i="12" s="1"/>
  <c r="F523" i="8"/>
  <c r="S313" i="8"/>
  <c r="AL272" i="12"/>
  <c r="AN272" i="12" s="1"/>
  <c r="AK272" i="12"/>
  <c r="AM272" i="12" s="1"/>
  <c r="W463" i="12"/>
  <c r="AA463" i="12" s="1"/>
  <c r="O504" i="8"/>
  <c r="Q504" i="8"/>
  <c r="X463" i="12"/>
  <c r="AB463" i="12" s="1"/>
  <c r="M248" i="8"/>
  <c r="AK44" i="15"/>
  <c r="AM44" i="15" s="1"/>
  <c r="AL44" i="15"/>
  <c r="AN44" i="15" s="1"/>
  <c r="W29" i="14"/>
  <c r="AA29" i="14" s="1"/>
  <c r="X29" i="14"/>
  <c r="W401" i="12"/>
  <c r="AA401" i="12" s="1"/>
  <c r="Q442" i="8"/>
  <c r="X401" i="12"/>
  <c r="AB401" i="12" s="1"/>
  <c r="O442" i="8"/>
  <c r="V287" i="12"/>
  <c r="Z287" i="12" s="1"/>
  <c r="L328" i="8"/>
  <c r="U287" i="12"/>
  <c r="Y287" i="12" s="1"/>
  <c r="N328" i="8"/>
  <c r="D473" i="8"/>
  <c r="K161" i="8"/>
  <c r="D113" i="8"/>
  <c r="K454" i="8"/>
  <c r="M135" i="8"/>
  <c r="S290" i="8"/>
  <c r="AL249" i="12"/>
  <c r="AN249" i="12" s="1"/>
  <c r="AK249" i="12"/>
  <c r="AM249" i="12" s="1"/>
  <c r="D291" i="8"/>
  <c r="J531" i="8"/>
  <c r="R490" i="12"/>
  <c r="AK66" i="15"/>
  <c r="AM66" i="15" s="1"/>
  <c r="AL66" i="15"/>
  <c r="AN66" i="15" s="1"/>
  <c r="K520" i="8"/>
  <c r="AL439" i="12"/>
  <c r="AN439" i="12" s="1"/>
  <c r="AK439" i="12"/>
  <c r="AM439" i="12" s="1"/>
  <c r="S480" i="8"/>
  <c r="R248" i="8"/>
  <c r="AG207" i="12"/>
  <c r="AI207" i="12" s="1"/>
  <c r="AH207" i="12"/>
  <c r="AJ207" i="12" s="1"/>
  <c r="M335" i="8"/>
  <c r="G282" i="8"/>
  <c r="S241" i="12"/>
  <c r="AC241" i="12" s="1"/>
  <c r="T241" i="12"/>
  <c r="AD241" i="12" s="1"/>
  <c r="F282" i="8"/>
  <c r="X103" i="12"/>
  <c r="AB103" i="12" s="1"/>
  <c r="W103" i="12"/>
  <c r="AA103" i="12" s="1"/>
  <c r="Q144" i="8"/>
  <c r="O144" i="8"/>
  <c r="AG59" i="15"/>
  <c r="AH59" i="15"/>
  <c r="AJ59" i="15" s="1"/>
  <c r="AH45" i="3"/>
  <c r="AJ45" i="3" s="1"/>
  <c r="AG45" i="3"/>
  <c r="AI45" i="3" s="1"/>
  <c r="F96" i="8"/>
  <c r="G96" i="8"/>
  <c r="T55" i="12"/>
  <c r="AD55" i="12" s="1"/>
  <c r="S55" i="12"/>
  <c r="AC55" i="12" s="1"/>
  <c r="R63" i="12"/>
  <c r="J104" i="8"/>
  <c r="W433" i="12"/>
  <c r="AA433" i="12" s="1"/>
  <c r="X433" i="12"/>
  <c r="AB433" i="12" s="1"/>
  <c r="O474" i="8"/>
  <c r="Q474" i="8"/>
  <c r="V32" i="15"/>
  <c r="Z32" i="15" s="1"/>
  <c r="U32" i="15"/>
  <c r="Y32" i="15" s="1"/>
  <c r="F502" i="8"/>
  <c r="S461" i="12"/>
  <c r="AC461" i="12" s="1"/>
  <c r="T461" i="12"/>
  <c r="AD461" i="12" s="1"/>
  <c r="G502" i="8"/>
  <c r="C537" i="8"/>
  <c r="R267" i="8"/>
  <c r="AG226" i="12"/>
  <c r="AH226" i="12"/>
  <c r="AJ226" i="12" s="1"/>
  <c r="S55" i="15"/>
  <c r="AC55" i="15" s="1"/>
  <c r="T55" i="15"/>
  <c r="AD55" i="15" s="1"/>
  <c r="M139" i="8"/>
  <c r="L222" i="8"/>
  <c r="U181" i="12"/>
  <c r="Y181" i="12" s="1"/>
  <c r="V181" i="12"/>
  <c r="Z181" i="12" s="1"/>
  <c r="N222" i="8"/>
  <c r="C362" i="8"/>
  <c r="S273" i="8"/>
  <c r="AL232" i="12"/>
  <c r="AN232" i="12" s="1"/>
  <c r="AK232" i="12"/>
  <c r="AM232" i="12" s="1"/>
  <c r="M67" i="8"/>
  <c r="AH8" i="15"/>
  <c r="AJ8" i="15" s="1"/>
  <c r="AG8" i="15"/>
  <c r="T39" i="14"/>
  <c r="AD39" i="14" s="1"/>
  <c r="S39" i="14"/>
  <c r="P230" i="8"/>
  <c r="I322" i="8"/>
  <c r="F473" i="8"/>
  <c r="T432" i="12"/>
  <c r="AD432" i="12" s="1"/>
  <c r="G473" i="8"/>
  <c r="S432" i="12"/>
  <c r="AC432" i="12" s="1"/>
  <c r="AH187" i="12"/>
  <c r="AJ187" i="12" s="1"/>
  <c r="AG187" i="12"/>
  <c r="AI187" i="12" s="1"/>
  <c r="R228" i="8"/>
  <c r="R262" i="12"/>
  <c r="J303" i="8"/>
  <c r="D444" i="8"/>
  <c r="L51" i="8"/>
  <c r="N51" i="8"/>
  <c r="U10" i="12"/>
  <c r="Y10" i="12" s="1"/>
  <c r="V10" i="12"/>
  <c r="Z10" i="12" s="1"/>
  <c r="F146" i="8"/>
  <c r="T105" i="12"/>
  <c r="AD105" i="12" s="1"/>
  <c r="G146" i="8"/>
  <c r="S105" i="12"/>
  <c r="I213" i="8"/>
  <c r="AH52" i="3"/>
  <c r="AJ52" i="3" s="1"/>
  <c r="AG52" i="3"/>
  <c r="AI52" i="3" s="1"/>
  <c r="S42" i="3"/>
  <c r="AC42" i="3" s="1"/>
  <c r="T42" i="3"/>
  <c r="AD42" i="3" s="1"/>
  <c r="V37" i="3"/>
  <c r="Z37" i="3" s="1"/>
  <c r="U37" i="3"/>
  <c r="Y37" i="3" s="1"/>
  <c r="AK163" i="12"/>
  <c r="AM163" i="12" s="1"/>
  <c r="AL163" i="12"/>
  <c r="AN163" i="12" s="1"/>
  <c r="S204" i="8"/>
  <c r="R30" i="14"/>
  <c r="AH60" i="12"/>
  <c r="AJ60" i="12" s="1"/>
  <c r="AG60" i="12"/>
  <c r="R101" i="8"/>
  <c r="AH352" i="12"/>
  <c r="AJ352" i="12" s="1"/>
  <c r="R393" i="8"/>
  <c r="AG352" i="12"/>
  <c r="AI352" i="12" s="1"/>
  <c r="AL33" i="13"/>
  <c r="AN33" i="13" s="1"/>
  <c r="AK33" i="13"/>
  <c r="AM33" i="13" s="1"/>
  <c r="K523" i="8"/>
  <c r="C233" i="8"/>
  <c r="AK222" i="12"/>
  <c r="AM222" i="12" s="1"/>
  <c r="S263" i="8"/>
  <c r="AL222" i="12"/>
  <c r="V421" i="12"/>
  <c r="Z421" i="12" s="1"/>
  <c r="U421" i="12"/>
  <c r="Y421" i="12" s="1"/>
  <c r="L462" i="8"/>
  <c r="N462" i="8"/>
  <c r="P367" i="8"/>
  <c r="T78" i="3"/>
  <c r="AD78" i="3" s="1"/>
  <c r="S78" i="3"/>
  <c r="AC78" i="3" s="1"/>
  <c r="AL152" i="12"/>
  <c r="AN152" i="12" s="1"/>
  <c r="S193" i="8"/>
  <c r="AK152" i="12"/>
  <c r="AM152" i="12" s="1"/>
  <c r="P241" i="8"/>
  <c r="E152" i="8"/>
  <c r="AG29" i="15"/>
  <c r="AH29" i="15"/>
  <c r="AJ29" i="15" s="1"/>
  <c r="M105" i="8"/>
  <c r="AH510" i="12"/>
  <c r="AJ510" i="12" s="1"/>
  <c r="R551" i="8"/>
  <c r="AG510" i="12"/>
  <c r="V51" i="15"/>
  <c r="Z51" i="15" s="1"/>
  <c r="U51" i="15"/>
  <c r="Y51" i="15" s="1"/>
  <c r="D280" i="8"/>
  <c r="C69" i="8"/>
  <c r="W31" i="3"/>
  <c r="AA31" i="3" s="1"/>
  <c r="X31" i="3"/>
  <c r="AB31" i="3" s="1"/>
  <c r="V245" i="12"/>
  <c r="Z245" i="12" s="1"/>
  <c r="L286" i="8"/>
  <c r="N286" i="8"/>
  <c r="U245" i="12"/>
  <c r="Y245" i="12" s="1"/>
  <c r="K204" i="8"/>
  <c r="AK109" i="12"/>
  <c r="AM109" i="12" s="1"/>
  <c r="S150" i="8"/>
  <c r="AL109" i="12"/>
  <c r="AN109" i="12" s="1"/>
  <c r="R30" i="13"/>
  <c r="D515" i="8"/>
  <c r="F506" i="8"/>
  <c r="T465" i="12"/>
  <c r="AD465" i="12" s="1"/>
  <c r="G506" i="8"/>
  <c r="S465" i="12"/>
  <c r="AC465" i="12" s="1"/>
  <c r="X357" i="12"/>
  <c r="AB357" i="12" s="1"/>
  <c r="W357" i="12"/>
  <c r="AA357" i="12" s="1"/>
  <c r="O398" i="8"/>
  <c r="Q398" i="8"/>
  <c r="X492" i="12"/>
  <c r="Q533" i="8"/>
  <c r="O533" i="8"/>
  <c r="W492" i="12"/>
  <c r="AA492" i="12" s="1"/>
  <c r="O159" i="8"/>
  <c r="Q159" i="8"/>
  <c r="W118" i="12"/>
  <c r="AA118" i="12" s="1"/>
  <c r="X118" i="12"/>
  <c r="S371" i="12"/>
  <c r="AC371" i="12" s="1"/>
  <c r="G412" i="8"/>
  <c r="F412" i="8"/>
  <c r="T371" i="12"/>
  <c r="AD371" i="12" s="1"/>
  <c r="H369" i="8"/>
  <c r="AG16" i="14"/>
  <c r="AH16" i="14"/>
  <c r="AJ16" i="14" s="1"/>
  <c r="AH35" i="14"/>
  <c r="AJ35" i="14" s="1"/>
  <c r="AG35" i="14"/>
  <c r="AI35" i="14" s="1"/>
  <c r="E229" i="8"/>
  <c r="S338" i="8"/>
  <c r="AL297" i="12"/>
  <c r="AN297" i="12" s="1"/>
  <c r="AK297" i="12"/>
  <c r="AM297" i="12" s="1"/>
  <c r="R22" i="16"/>
  <c r="K451" i="8"/>
  <c r="H261" i="8"/>
  <c r="AG176" i="12"/>
  <c r="R217" i="8"/>
  <c r="AH176" i="12"/>
  <c r="AJ176" i="12" s="1"/>
  <c r="S215" i="12"/>
  <c r="AC215" i="12" s="1"/>
  <c r="F256" i="8"/>
  <c r="G256" i="8"/>
  <c r="T215" i="12"/>
  <c r="AD215" i="12" s="1"/>
  <c r="D127" i="8"/>
  <c r="R35" i="15"/>
  <c r="P441" i="8"/>
  <c r="C366" i="8"/>
  <c r="E373" i="8"/>
  <c r="R122" i="12"/>
  <c r="J163" i="8"/>
  <c r="I423" i="8"/>
  <c r="M237" i="8"/>
  <c r="AH379" i="12"/>
  <c r="AJ379" i="12" s="1"/>
  <c r="R420" i="8"/>
  <c r="AG379" i="12"/>
  <c r="AI379" i="12" s="1"/>
  <c r="D307" i="8"/>
  <c r="K347" i="8"/>
  <c r="AL61" i="15"/>
  <c r="AN61" i="15" s="1"/>
  <c r="AK61" i="15"/>
  <c r="AM61" i="15" s="1"/>
  <c r="C472" i="8"/>
  <c r="I245" i="8"/>
  <c r="X58" i="3"/>
  <c r="AB58" i="3" s="1"/>
  <c r="W58" i="3"/>
  <c r="AA58" i="3" s="1"/>
  <c r="T53" i="3"/>
  <c r="AD53" i="3" s="1"/>
  <c r="S53" i="3"/>
  <c r="AC53" i="3" s="1"/>
  <c r="S291" i="8"/>
  <c r="AL250" i="12"/>
  <c r="AN250" i="12" s="1"/>
  <c r="AK250" i="12"/>
  <c r="AM250" i="12" s="1"/>
  <c r="C263" i="8"/>
  <c r="F451" i="8"/>
  <c r="S410" i="12"/>
  <c r="AC410" i="12" s="1"/>
  <c r="T410" i="12"/>
  <c r="AD410" i="12" s="1"/>
  <c r="G451" i="8"/>
  <c r="T22" i="13"/>
  <c r="AD22" i="13" s="1"/>
  <c r="S22" i="13"/>
  <c r="AC22" i="13" s="1"/>
  <c r="D211" i="8"/>
  <c r="P302" i="8"/>
  <c r="W15" i="13"/>
  <c r="AA15" i="13" s="1"/>
  <c r="X15" i="13"/>
  <c r="O505" i="8"/>
  <c r="X464" i="12"/>
  <c r="AB464" i="12" s="1"/>
  <c r="W464" i="12"/>
  <c r="AA464" i="12" s="1"/>
  <c r="Q505" i="8"/>
  <c r="R438" i="8"/>
  <c r="AG397" i="12"/>
  <c r="AH397" i="12"/>
  <c r="AJ397" i="12" s="1"/>
  <c r="X20" i="3"/>
  <c r="AB20" i="3" s="1"/>
  <c r="W20" i="3"/>
  <c r="AA20" i="3" s="1"/>
  <c r="I374" i="8"/>
  <c r="L392" i="8"/>
  <c r="V351" i="12"/>
  <c r="Z351" i="12" s="1"/>
  <c r="U351" i="12"/>
  <c r="Y351" i="12" s="1"/>
  <c r="N392" i="8"/>
  <c r="D157" i="8"/>
  <c r="U198" i="12"/>
  <c r="Y198" i="12" s="1"/>
  <c r="N239" i="8"/>
  <c r="V198" i="12"/>
  <c r="Z198" i="12" s="1"/>
  <c r="L239" i="8"/>
  <c r="R116" i="12"/>
  <c r="J157" i="8"/>
  <c r="J272" i="8"/>
  <c r="R231" i="12"/>
  <c r="W415" i="12"/>
  <c r="AA415" i="12" s="1"/>
  <c r="Q456" i="8"/>
  <c r="O456" i="8"/>
  <c r="X415" i="12"/>
  <c r="AB415" i="12" s="1"/>
  <c r="M259" i="8"/>
  <c r="C293" i="8"/>
  <c r="R502" i="8"/>
  <c r="AH461" i="12"/>
  <c r="AJ461" i="12" s="1"/>
  <c r="AG461" i="12"/>
  <c r="AI461" i="12" s="1"/>
  <c r="E466" i="8"/>
  <c r="S256" i="12"/>
  <c r="AC256" i="12" s="1"/>
  <c r="T256" i="12"/>
  <c r="AD256" i="12" s="1"/>
  <c r="F297" i="8"/>
  <c r="G297" i="8"/>
  <c r="C551" i="8"/>
  <c r="D229" i="8"/>
  <c r="K482" i="8"/>
  <c r="I275" i="8"/>
  <c r="X54" i="15"/>
  <c r="AB54" i="15" s="1"/>
  <c r="W54" i="15"/>
  <c r="AA54" i="15" s="1"/>
  <c r="R81" i="3"/>
  <c r="T41" i="14"/>
  <c r="AD41" i="14" s="1"/>
  <c r="S41" i="14"/>
  <c r="AC41" i="14" s="1"/>
  <c r="AK94" i="15"/>
  <c r="AM94" i="15" s="1"/>
  <c r="AL94" i="15"/>
  <c r="AN94" i="15" s="1"/>
  <c r="C439" i="8"/>
  <c r="K194" i="8"/>
  <c r="S157" i="12"/>
  <c r="G198" i="8"/>
  <c r="F198" i="8"/>
  <c r="T157" i="12"/>
  <c r="AD157" i="12" s="1"/>
  <c r="AK107" i="12"/>
  <c r="AM107" i="12" s="1"/>
  <c r="AL107" i="12"/>
  <c r="AN107" i="12" s="1"/>
  <c r="S148" i="8"/>
  <c r="M87" i="8"/>
  <c r="E518" i="8"/>
  <c r="C315" i="8"/>
  <c r="E73" i="8"/>
  <c r="W21" i="15"/>
  <c r="AA21" i="15" s="1"/>
  <c r="X21" i="15"/>
  <c r="AB21" i="15" s="1"/>
  <c r="I304" i="8"/>
  <c r="R398" i="8"/>
  <c r="AG357" i="12"/>
  <c r="AH357" i="12"/>
  <c r="AJ357" i="12" s="1"/>
  <c r="R53" i="15"/>
  <c r="H182" i="8"/>
  <c r="H488" i="8"/>
  <c r="N240" i="8"/>
  <c r="L240" i="8"/>
  <c r="U199" i="12"/>
  <c r="Y199" i="12" s="1"/>
  <c r="V199" i="12"/>
  <c r="Z199" i="12" s="1"/>
  <c r="K521" i="8"/>
  <c r="R74" i="15"/>
  <c r="AL207" i="12"/>
  <c r="AN207" i="12" s="1"/>
  <c r="S248" i="8"/>
  <c r="AK207" i="12"/>
  <c r="AM207" i="12" s="1"/>
  <c r="R138" i="8"/>
  <c r="AH97" i="12"/>
  <c r="AJ97" i="12" s="1"/>
  <c r="AG97" i="12"/>
  <c r="AI97" i="12" s="1"/>
  <c r="I69" i="8"/>
  <c r="S217" i="8"/>
  <c r="AL176" i="12"/>
  <c r="AN176" i="12" s="1"/>
  <c r="AK176" i="12"/>
  <c r="AM176" i="12" s="1"/>
  <c r="J294" i="8"/>
  <c r="R253" i="12"/>
  <c r="E202" i="8"/>
  <c r="M468" i="8"/>
  <c r="P411" i="8"/>
  <c r="W307" i="12"/>
  <c r="AA307" i="12" s="1"/>
  <c r="X307" i="12"/>
  <c r="AB307" i="12" s="1"/>
  <c r="O348" i="8"/>
  <c r="Q348" i="8"/>
  <c r="P185" i="8"/>
  <c r="V17" i="14"/>
  <c r="Z17" i="14" s="1"/>
  <c r="U17" i="14"/>
  <c r="Y17" i="14" s="1"/>
  <c r="H318" i="8"/>
  <c r="C264" i="8"/>
  <c r="R80" i="12"/>
  <c r="J121" i="8"/>
  <c r="AG23" i="15"/>
  <c r="AH23" i="15"/>
  <c r="AJ23" i="15" s="1"/>
  <c r="AK420" i="12"/>
  <c r="AM420" i="12" s="1"/>
  <c r="AL420" i="12"/>
  <c r="AN420" i="12" s="1"/>
  <c r="S461" i="8"/>
  <c r="F363" i="8"/>
  <c r="G363" i="8"/>
  <c r="T322" i="12"/>
  <c r="AD322" i="12" s="1"/>
  <c r="S322" i="12"/>
  <c r="AC322" i="12" s="1"/>
  <c r="D95" i="8"/>
  <c r="AG393" i="12"/>
  <c r="AI393" i="12" s="1"/>
  <c r="AH393" i="12"/>
  <c r="AJ393" i="12" s="1"/>
  <c r="R434" i="8"/>
  <c r="D454" i="8"/>
  <c r="M486" i="8"/>
  <c r="I398" i="8"/>
  <c r="AH24" i="14"/>
  <c r="AJ24" i="14" s="1"/>
  <c r="AG24" i="14"/>
  <c r="C272" i="8"/>
  <c r="AG465" i="12"/>
  <c r="AI465" i="12" s="1"/>
  <c r="AH465" i="12"/>
  <c r="AJ465" i="12" s="1"/>
  <c r="R506" i="8"/>
  <c r="M463" i="8"/>
  <c r="R255" i="12"/>
  <c r="J296" i="8"/>
  <c r="AH88" i="12"/>
  <c r="AJ88" i="12" s="1"/>
  <c r="AG88" i="12"/>
  <c r="R129" i="8"/>
  <c r="M231" i="8"/>
  <c r="C346" i="8"/>
  <c r="R68" i="8"/>
  <c r="AG27" i="12"/>
  <c r="AH27" i="12"/>
  <c r="AJ27" i="12" s="1"/>
  <c r="R32" i="15"/>
  <c r="I147" i="8"/>
  <c r="R44" i="3"/>
  <c r="V28" i="13"/>
  <c r="Z28" i="13" s="1"/>
  <c r="U28" i="13"/>
  <c r="Y28" i="13" s="1"/>
  <c r="V69" i="15"/>
  <c r="Z69" i="15" s="1"/>
  <c r="U69" i="15"/>
  <c r="Y69" i="15" s="1"/>
  <c r="H471" i="8"/>
  <c r="R196" i="12"/>
  <c r="J237" i="8"/>
  <c r="P278" i="8"/>
  <c r="D508" i="8"/>
  <c r="J75" i="8"/>
  <c r="R34" i="12"/>
  <c r="W196" i="12"/>
  <c r="AA196" i="12" s="1"/>
  <c r="Q237" i="8"/>
  <c r="O237" i="8"/>
  <c r="X196" i="12"/>
  <c r="M326" i="8"/>
  <c r="AG25" i="16"/>
  <c r="AH25" i="16"/>
  <c r="AJ25" i="16" s="1"/>
  <c r="T406" i="12"/>
  <c r="AD406" i="12" s="1"/>
  <c r="S406" i="12"/>
  <c r="AC406" i="12" s="1"/>
  <c r="F447" i="8"/>
  <c r="G447" i="8"/>
  <c r="R36" i="15"/>
  <c r="E216" i="8"/>
  <c r="E212" i="8"/>
  <c r="I510" i="8"/>
  <c r="E308" i="8"/>
  <c r="K228" i="8"/>
  <c r="AH182" i="12"/>
  <c r="AJ182" i="12" s="1"/>
  <c r="AG182" i="12"/>
  <c r="R223" i="8"/>
  <c r="I369" i="8"/>
  <c r="S96" i="15"/>
  <c r="AC96" i="15" s="1"/>
  <c r="T96" i="15"/>
  <c r="AD96" i="15" s="1"/>
  <c r="R71" i="3"/>
  <c r="X286" i="12"/>
  <c r="W286" i="12"/>
  <c r="AA286" i="12" s="1"/>
  <c r="Q327" i="8"/>
  <c r="O327" i="8"/>
  <c r="D191" i="8"/>
  <c r="V197" i="12"/>
  <c r="Z197" i="12" s="1"/>
  <c r="N238" i="8"/>
  <c r="L238" i="8"/>
  <c r="U197" i="12"/>
  <c r="Y197" i="12" s="1"/>
  <c r="Q184" i="8"/>
  <c r="X143" i="12"/>
  <c r="AB143" i="12" s="1"/>
  <c r="O184" i="8"/>
  <c r="W143" i="12"/>
  <c r="AA143" i="12" s="1"/>
  <c r="R399" i="8"/>
  <c r="AH358" i="12"/>
  <c r="AJ358" i="12" s="1"/>
  <c r="AG358" i="12"/>
  <c r="AI358" i="12" s="1"/>
  <c r="Q147" i="8"/>
  <c r="X106" i="12"/>
  <c r="AB106" i="12" s="1"/>
  <c r="O147" i="8"/>
  <c r="W106" i="12"/>
  <c r="AA106" i="12" s="1"/>
  <c r="W55" i="3"/>
  <c r="AA55" i="3" s="1"/>
  <c r="X55" i="3"/>
  <c r="AB55" i="3" s="1"/>
  <c r="M362" i="8"/>
  <c r="J394" i="8"/>
  <c r="R353" i="12"/>
  <c r="H254" i="8"/>
  <c r="F138" i="8"/>
  <c r="G138" i="8"/>
  <c r="S97" i="12"/>
  <c r="AC97" i="12" s="1"/>
  <c r="T97" i="12"/>
  <c r="AD97" i="12" s="1"/>
  <c r="V55" i="3"/>
  <c r="Z55" i="3" s="1"/>
  <c r="U55" i="3"/>
  <c r="Y55" i="3" s="1"/>
  <c r="J313" i="8"/>
  <c r="R272" i="12"/>
  <c r="R383" i="12"/>
  <c r="J424" i="8"/>
  <c r="M545" i="8"/>
  <c r="M92" i="8"/>
  <c r="R17" i="14"/>
  <c r="M372" i="8"/>
  <c r="R36" i="3"/>
  <c r="I430" i="8"/>
  <c r="X10" i="3"/>
  <c r="AB10" i="3" s="1"/>
  <c r="W10" i="3"/>
  <c r="AA10" i="3" s="1"/>
  <c r="AG49" i="15"/>
  <c r="AH49" i="15"/>
  <c r="AJ49" i="15" s="1"/>
  <c r="R399" i="12"/>
  <c r="J440" i="8"/>
  <c r="D395" i="8"/>
  <c r="D212" i="8"/>
  <c r="L205" i="8"/>
  <c r="V164" i="12"/>
  <c r="Z164" i="12" s="1"/>
  <c r="U164" i="12"/>
  <c r="Y164" i="12" s="1"/>
  <c r="N205" i="8"/>
  <c r="V323" i="12"/>
  <c r="Z323" i="12" s="1"/>
  <c r="U323" i="12"/>
  <c r="Y323" i="12" s="1"/>
  <c r="L364" i="8"/>
  <c r="N364" i="8"/>
  <c r="H218" i="8"/>
  <c r="M82" i="8"/>
  <c r="S99" i="15"/>
  <c r="T99" i="15"/>
  <c r="AD99" i="15" s="1"/>
  <c r="AG12" i="14"/>
  <c r="AH12" i="14"/>
  <c r="AJ12" i="14" s="1"/>
  <c r="J65" i="8"/>
  <c r="R24" i="12"/>
  <c r="S552" i="8"/>
  <c r="AK511" i="12"/>
  <c r="AM511" i="12" s="1"/>
  <c r="AL511" i="12"/>
  <c r="AN511" i="12" s="1"/>
  <c r="D457" i="8"/>
  <c r="R440" i="12"/>
  <c r="J481" i="8"/>
  <c r="Q111" i="8"/>
  <c r="O111" i="8"/>
  <c r="X70" i="12"/>
  <c r="W70" i="12"/>
  <c r="AA70" i="12" s="1"/>
  <c r="M242" i="8"/>
  <c r="AH354" i="12"/>
  <c r="AJ354" i="12" s="1"/>
  <c r="R395" i="8"/>
  <c r="AG354" i="12"/>
  <c r="U327" i="12"/>
  <c r="Y327" i="12" s="1"/>
  <c r="V327" i="12"/>
  <c r="L368" i="8"/>
  <c r="N368" i="8"/>
  <c r="E334" i="8"/>
  <c r="K362" i="8"/>
  <c r="P253" i="8"/>
  <c r="G194" i="8"/>
  <c r="F194" i="8"/>
  <c r="S153" i="12"/>
  <c r="AC153" i="12" s="1"/>
  <c r="T153" i="12"/>
  <c r="AD153" i="12" s="1"/>
  <c r="H242" i="8"/>
  <c r="M537" i="8"/>
  <c r="AL135" i="12"/>
  <c r="AN135" i="12" s="1"/>
  <c r="S176" i="8"/>
  <c r="AK135" i="12"/>
  <c r="AM135" i="12" s="1"/>
  <c r="AL475" i="12"/>
  <c r="AN475" i="12" s="1"/>
  <c r="S516" i="8"/>
  <c r="AK475" i="12"/>
  <c r="AM475" i="12" s="1"/>
  <c r="C49" i="8"/>
  <c r="M360" i="8"/>
  <c r="AL30" i="14"/>
  <c r="AN30" i="14" s="1"/>
  <c r="AK30" i="14"/>
  <c r="AM30" i="14" s="1"/>
  <c r="S264" i="8"/>
  <c r="AK223" i="12"/>
  <c r="AM223" i="12" s="1"/>
  <c r="AL223" i="12"/>
  <c r="AN223" i="12" s="1"/>
  <c r="U381" i="12"/>
  <c r="Y381" i="12" s="1"/>
  <c r="L422" i="8"/>
  <c r="V381" i="12"/>
  <c r="Z381" i="12" s="1"/>
  <c r="N422" i="8"/>
  <c r="P509" i="8"/>
  <c r="AK22" i="3"/>
  <c r="AM22" i="3" s="1"/>
  <c r="AL22" i="3"/>
  <c r="AN22" i="3" s="1"/>
  <c r="E120" i="8"/>
  <c r="T63" i="15"/>
  <c r="AD63" i="15" s="1"/>
  <c r="S63" i="15"/>
  <c r="AC63" i="15" s="1"/>
  <c r="M256" i="8"/>
  <c r="P543" i="8"/>
  <c r="K230" i="8"/>
  <c r="P287" i="8"/>
  <c r="AH173" i="12"/>
  <c r="AJ173" i="12" s="1"/>
  <c r="R214" i="8"/>
  <c r="AG173" i="12"/>
  <c r="O275" i="8"/>
  <c r="X234" i="12"/>
  <c r="AB234" i="12" s="1"/>
  <c r="W234" i="12"/>
  <c r="AA234" i="12" s="1"/>
  <c r="Q275" i="8"/>
  <c r="C331" i="8"/>
  <c r="H351" i="8"/>
  <c r="AH336" i="12"/>
  <c r="AJ336" i="12" s="1"/>
  <c r="AG336" i="12"/>
  <c r="AI336" i="12" s="1"/>
  <c r="R377" i="8"/>
  <c r="W76" i="15"/>
  <c r="AA76" i="15" s="1"/>
  <c r="X76" i="15"/>
  <c r="AB76" i="15" s="1"/>
  <c r="S284" i="8"/>
  <c r="AK243" i="12"/>
  <c r="AM243" i="12" s="1"/>
  <c r="AL243" i="12"/>
  <c r="AN243" i="12" s="1"/>
  <c r="H260" i="8"/>
  <c r="F224" i="8"/>
  <c r="S183" i="12"/>
  <c r="AC183" i="12" s="1"/>
  <c r="G224" i="8"/>
  <c r="T183" i="12"/>
  <c r="AD183" i="12" s="1"/>
  <c r="R409" i="12"/>
  <c r="J450" i="8"/>
  <c r="C193" i="8"/>
  <c r="I140" i="8"/>
  <c r="K253" i="8"/>
  <c r="D243" i="8"/>
  <c r="AK12" i="12"/>
  <c r="AM12" i="12" s="1"/>
  <c r="AL12" i="12"/>
  <c r="AN12" i="12" s="1"/>
  <c r="S53" i="8"/>
  <c r="C301" i="8"/>
  <c r="AL103" i="15"/>
  <c r="AN103" i="15" s="1"/>
  <c r="AK103" i="15"/>
  <c r="AM103" i="15" s="1"/>
  <c r="AK36" i="14"/>
  <c r="AM36" i="14" s="1"/>
  <c r="AL36" i="14"/>
  <c r="AN36" i="14" s="1"/>
  <c r="F381" i="8"/>
  <c r="T340" i="12"/>
  <c r="AD340" i="12" s="1"/>
  <c r="S340" i="12"/>
  <c r="AC340" i="12" s="1"/>
  <c r="G381" i="8"/>
  <c r="V290" i="12"/>
  <c r="Z290" i="12" s="1"/>
  <c r="N331" i="8"/>
  <c r="U290" i="12"/>
  <c r="Y290" i="12" s="1"/>
  <c r="L331" i="8"/>
  <c r="H128" i="8"/>
  <c r="W190" i="12"/>
  <c r="AA190" i="12" s="1"/>
  <c r="O231" i="8"/>
  <c r="X190" i="12"/>
  <c r="AB190" i="12" s="1"/>
  <c r="Q231" i="8"/>
  <c r="R84" i="3"/>
  <c r="I404" i="8"/>
  <c r="P66" i="8"/>
  <c r="C374" i="8"/>
  <c r="K85" i="8"/>
  <c r="O462" i="8"/>
  <c r="Q462" i="8"/>
  <c r="X421" i="12"/>
  <c r="AB421" i="12" s="1"/>
  <c r="W421" i="12"/>
  <c r="AA421" i="12" s="1"/>
  <c r="I243" i="8"/>
  <c r="R108" i="8"/>
  <c r="AG67" i="12"/>
  <c r="AH67" i="12"/>
  <c r="AJ67" i="12" s="1"/>
  <c r="O102" i="8"/>
  <c r="W61" i="12"/>
  <c r="AA61" i="12" s="1"/>
  <c r="X61" i="12"/>
  <c r="AB61" i="12" s="1"/>
  <c r="Q102" i="8"/>
  <c r="N249" i="8"/>
  <c r="U208" i="12"/>
  <c r="Y208" i="12" s="1"/>
  <c r="V208" i="12"/>
  <c r="L249" i="8"/>
  <c r="U243" i="12"/>
  <c r="Y243" i="12" s="1"/>
  <c r="L284" i="8"/>
  <c r="V243" i="12"/>
  <c r="Z243" i="12" s="1"/>
  <c r="N284" i="8"/>
  <c r="V53" i="12"/>
  <c r="Z53" i="12" s="1"/>
  <c r="L94" i="8"/>
  <c r="N94" i="8"/>
  <c r="U53" i="12"/>
  <c r="Y53" i="12" s="1"/>
  <c r="N269" i="8"/>
  <c r="V228" i="12"/>
  <c r="Z228" i="12" s="1"/>
  <c r="L269" i="8"/>
  <c r="U228" i="12"/>
  <c r="Y228" i="12" s="1"/>
  <c r="E540" i="8"/>
  <c r="P191" i="8"/>
  <c r="T19" i="13"/>
  <c r="AD19" i="13" s="1"/>
  <c r="S19" i="13"/>
  <c r="G435" i="8"/>
  <c r="F435" i="8"/>
  <c r="T394" i="12"/>
  <c r="AD394" i="12" s="1"/>
  <c r="S394" i="12"/>
  <c r="AC394" i="12" s="1"/>
  <c r="AG45" i="15"/>
  <c r="AH45" i="15"/>
  <c r="AJ45" i="15" s="1"/>
  <c r="AK168" i="12"/>
  <c r="AL168" i="12"/>
  <c r="AN168" i="12" s="1"/>
  <c r="S209" i="8"/>
  <c r="D388" i="8"/>
  <c r="D67" i="8"/>
  <c r="AH71" i="15"/>
  <c r="AJ71" i="15" s="1"/>
  <c r="AG71" i="15"/>
  <c r="N291" i="8"/>
  <c r="L291" i="8"/>
  <c r="V250" i="12"/>
  <c r="Z250" i="12" s="1"/>
  <c r="U250" i="12"/>
  <c r="Y250" i="12" s="1"/>
  <c r="AG85" i="15"/>
  <c r="AH85" i="15"/>
  <c r="AJ85" i="15" s="1"/>
  <c r="AG161" i="12"/>
  <c r="AI161" i="12" s="1"/>
  <c r="AH161" i="12"/>
  <c r="AJ161" i="12" s="1"/>
  <c r="R202" i="8"/>
  <c r="H419" i="8"/>
  <c r="S458" i="8"/>
  <c r="AL417" i="12"/>
  <c r="AN417" i="12" s="1"/>
  <c r="AK417" i="12"/>
  <c r="AM417" i="12" s="1"/>
  <c r="E463" i="8"/>
  <c r="E523" i="8"/>
  <c r="U242" i="12"/>
  <c r="Y242" i="12" s="1"/>
  <c r="L283" i="8"/>
  <c r="V242" i="12"/>
  <c r="Z242" i="12" s="1"/>
  <c r="N283" i="8"/>
  <c r="X47" i="3"/>
  <c r="W47" i="3"/>
  <c r="AA47" i="3" s="1"/>
  <c r="M176" i="8"/>
  <c r="AH33" i="13"/>
  <c r="AJ33" i="13" s="1"/>
  <c r="AG33" i="13"/>
  <c r="AI33" i="13" s="1"/>
  <c r="S14" i="16"/>
  <c r="AC14" i="16" s="1"/>
  <c r="T14" i="16"/>
  <c r="AD14" i="16" s="1"/>
  <c r="X11" i="15"/>
  <c r="AB11" i="15" s="1"/>
  <c r="W11" i="15"/>
  <c r="AA11" i="15" s="1"/>
  <c r="I116" i="8"/>
  <c r="H352" i="8"/>
  <c r="I58" i="8"/>
  <c r="X353" i="12"/>
  <c r="AB353" i="12" s="1"/>
  <c r="O394" i="8"/>
  <c r="Q394" i="8"/>
  <c r="W353" i="12"/>
  <c r="AA353" i="12" s="1"/>
  <c r="S171" i="12"/>
  <c r="AC171" i="12" s="1"/>
  <c r="T171" i="12"/>
  <c r="AD171" i="12" s="1"/>
  <c r="G212" i="8"/>
  <c r="F212" i="8"/>
  <c r="E440" i="8"/>
  <c r="R283" i="8"/>
  <c r="AH242" i="12"/>
  <c r="AJ242" i="12" s="1"/>
  <c r="AG242" i="12"/>
  <c r="AI242" i="12" s="1"/>
  <c r="D246" i="8"/>
  <c r="X27" i="3"/>
  <c r="AB27" i="3" s="1"/>
  <c r="W27" i="3"/>
  <c r="AA27" i="3" s="1"/>
  <c r="R43" i="15"/>
  <c r="E441" i="8"/>
  <c r="I206" i="8"/>
  <c r="R97" i="15"/>
  <c r="R96" i="15"/>
  <c r="N326" i="8"/>
  <c r="U285" i="12"/>
  <c r="Y285" i="12" s="1"/>
  <c r="L326" i="8"/>
  <c r="V285" i="12"/>
  <c r="Z285" i="12" s="1"/>
  <c r="E183" i="8"/>
  <c r="K420" i="8"/>
  <c r="AG43" i="14"/>
  <c r="AH43" i="14"/>
  <c r="AJ43" i="14" s="1"/>
  <c r="K335" i="8"/>
  <c r="H552" i="8"/>
  <c r="R17" i="15"/>
  <c r="Q54" i="8"/>
  <c r="O54" i="8"/>
  <c r="X13" i="12"/>
  <c r="AB13" i="12" s="1"/>
  <c r="W13" i="12"/>
  <c r="AA13" i="12" s="1"/>
  <c r="V203" i="12"/>
  <c r="Z203" i="12" s="1"/>
  <c r="N244" i="8"/>
  <c r="U203" i="12"/>
  <c r="Y203" i="12" s="1"/>
  <c r="L244" i="8"/>
  <c r="C185" i="8"/>
  <c r="F278" i="8"/>
  <c r="S237" i="12"/>
  <c r="AC237" i="12" s="1"/>
  <c r="G278" i="8"/>
  <c r="T237" i="12"/>
  <c r="AD237" i="12" s="1"/>
  <c r="W424" i="12"/>
  <c r="AA424" i="12" s="1"/>
  <c r="O465" i="8"/>
  <c r="X424" i="12"/>
  <c r="AB424" i="12" s="1"/>
  <c r="Q465" i="8"/>
  <c r="AG250" i="12"/>
  <c r="AI250" i="12" s="1"/>
  <c r="R291" i="8"/>
  <c r="AH250" i="12"/>
  <c r="AJ250" i="12" s="1"/>
  <c r="H403" i="8"/>
  <c r="I181" i="8"/>
  <c r="J290" i="8"/>
  <c r="R249" i="12"/>
  <c r="J500" i="8"/>
  <c r="R459" i="12"/>
  <c r="V71" i="15"/>
  <c r="Z71" i="15" s="1"/>
  <c r="U71" i="15"/>
  <c r="Y71" i="15" s="1"/>
  <c r="C214" i="8"/>
  <c r="P364" i="8"/>
  <c r="J479" i="8"/>
  <c r="R438" i="12"/>
  <c r="D197" i="8"/>
  <c r="T106" i="12"/>
  <c r="AD106" i="12" s="1"/>
  <c r="S106" i="12"/>
  <c r="AC106" i="12" s="1"/>
  <c r="F147" i="8"/>
  <c r="G147" i="8"/>
  <c r="AK43" i="3"/>
  <c r="AM43" i="3" s="1"/>
  <c r="AL43" i="3"/>
  <c r="AN43" i="3" s="1"/>
  <c r="E437" i="8"/>
  <c r="H191" i="8"/>
  <c r="R102" i="15"/>
  <c r="D254" i="8"/>
  <c r="E413" i="8"/>
  <c r="D314" i="8"/>
  <c r="R30" i="15"/>
  <c r="R274" i="8"/>
  <c r="AG233" i="12"/>
  <c r="AH233" i="12"/>
  <c r="AJ233" i="12" s="1"/>
  <c r="D257" i="8"/>
  <c r="M119" i="8"/>
  <c r="AK153" i="12"/>
  <c r="AM153" i="12" s="1"/>
  <c r="AL153" i="12"/>
  <c r="AN153" i="12" s="1"/>
  <c r="S194" i="8"/>
  <c r="E341" i="8"/>
  <c r="M48" i="8"/>
  <c r="AK69" i="12"/>
  <c r="AM69" i="12" s="1"/>
  <c r="S110" i="8"/>
  <c r="AL69" i="12"/>
  <c r="AN69" i="12" s="1"/>
  <c r="D496" i="8"/>
  <c r="H139" i="8"/>
  <c r="W434" i="12"/>
  <c r="AA434" i="12" s="1"/>
  <c r="Q475" i="8"/>
  <c r="O475" i="8"/>
  <c r="X434" i="12"/>
  <c r="AB434" i="12" s="1"/>
  <c r="U298" i="12"/>
  <c r="Y298" i="12" s="1"/>
  <c r="V298" i="12"/>
  <c r="N339" i="8"/>
  <c r="L339" i="8"/>
  <c r="E401" i="8"/>
  <c r="D529" i="8"/>
  <c r="H58" i="8"/>
  <c r="D216" i="8"/>
  <c r="P550" i="8"/>
  <c r="C116" i="8"/>
  <c r="X131" i="12"/>
  <c r="AB131" i="12" s="1"/>
  <c r="O172" i="8"/>
  <c r="W131" i="12"/>
  <c r="AA131" i="12" s="1"/>
  <c r="Q172" i="8"/>
  <c r="AL8" i="13"/>
  <c r="AN8" i="13" s="1"/>
  <c r="AK8" i="13"/>
  <c r="AM8" i="13" s="1"/>
  <c r="AH228" i="12"/>
  <c r="AJ228" i="12" s="1"/>
  <c r="AG228" i="12"/>
  <c r="AI228" i="12" s="1"/>
  <c r="R269" i="8"/>
  <c r="M245" i="8"/>
  <c r="C239" i="8"/>
  <c r="AG315" i="12"/>
  <c r="R356" i="8"/>
  <c r="AH315" i="12"/>
  <c r="AJ315" i="12" s="1"/>
  <c r="AL24" i="13"/>
  <c r="AN24" i="13" s="1"/>
  <c r="AK24" i="13"/>
  <c r="AM24" i="13" s="1"/>
  <c r="V67" i="15"/>
  <c r="Z67" i="15" s="1"/>
  <c r="U67" i="15"/>
  <c r="Y67" i="15" s="1"/>
  <c r="U39" i="14"/>
  <c r="Y39" i="14" s="1"/>
  <c r="V39" i="14"/>
  <c r="Z39" i="14" s="1"/>
  <c r="K363" i="8"/>
  <c r="K522" i="8"/>
  <c r="C284" i="8"/>
  <c r="E455" i="8"/>
  <c r="E502" i="8"/>
  <c r="M342" i="8"/>
  <c r="AL106" i="12"/>
  <c r="AN106" i="12" s="1"/>
  <c r="AK106" i="12"/>
  <c r="AM106" i="12" s="1"/>
  <c r="S147" i="8"/>
  <c r="G273" i="8"/>
  <c r="T232" i="12"/>
  <c r="AD232" i="12" s="1"/>
  <c r="F273" i="8"/>
  <c r="S232" i="12"/>
  <c r="AC232" i="12" s="1"/>
  <c r="AK14" i="16"/>
  <c r="AM14" i="16" s="1"/>
  <c r="AL14" i="16"/>
  <c r="AN14" i="16" s="1"/>
  <c r="AL349" i="12"/>
  <c r="AN349" i="12" s="1"/>
  <c r="AK349" i="12"/>
  <c r="AM349" i="12" s="1"/>
  <c r="S390" i="8"/>
  <c r="H91" i="8"/>
  <c r="D371" i="8"/>
  <c r="G365" i="8"/>
  <c r="T324" i="12"/>
  <c r="AD324" i="12" s="1"/>
  <c r="F365" i="8"/>
  <c r="S324" i="12"/>
  <c r="AC324" i="12" s="1"/>
  <c r="E278" i="8"/>
  <c r="T100" i="15"/>
  <c r="AD100" i="15" s="1"/>
  <c r="S100" i="15"/>
  <c r="V510" i="12"/>
  <c r="L551" i="8"/>
  <c r="N551" i="8"/>
  <c r="U510" i="12"/>
  <c r="Y510" i="12" s="1"/>
  <c r="T101" i="15"/>
  <c r="AD101" i="15" s="1"/>
  <c r="S101" i="15"/>
  <c r="AC101" i="15" s="1"/>
  <c r="O209" i="8"/>
  <c r="X168" i="12"/>
  <c r="Q209" i="8"/>
  <c r="W168" i="12"/>
  <c r="AA168" i="12" s="1"/>
  <c r="AK350" i="12"/>
  <c r="AL350" i="12"/>
  <c r="AN350" i="12" s="1"/>
  <c r="S391" i="8"/>
  <c r="D94" i="8"/>
  <c r="M229" i="8"/>
  <c r="G439" i="8"/>
  <c r="F439" i="8"/>
  <c r="T398" i="12"/>
  <c r="AD398" i="12" s="1"/>
  <c r="S398" i="12"/>
  <c r="AC398" i="12" s="1"/>
  <c r="C352" i="8"/>
  <c r="H253" i="8"/>
  <c r="R86" i="8"/>
  <c r="AH45" i="12"/>
  <c r="AJ45" i="12" s="1"/>
  <c r="AG45" i="12"/>
  <c r="P371" i="8"/>
  <c r="O287" i="8"/>
  <c r="X246" i="12"/>
  <c r="AB246" i="12" s="1"/>
  <c r="W246" i="12"/>
  <c r="AA246" i="12" s="1"/>
  <c r="Q287" i="8"/>
  <c r="C430" i="8"/>
  <c r="M377" i="8"/>
  <c r="H68" i="8"/>
  <c r="I400" i="8"/>
  <c r="R114" i="12"/>
  <c r="J155" i="8"/>
  <c r="W88" i="12"/>
  <c r="AA88" i="12" s="1"/>
  <c r="O129" i="8"/>
  <c r="Q129" i="8"/>
  <c r="X88" i="12"/>
  <c r="AB88" i="12" s="1"/>
  <c r="S391" i="12"/>
  <c r="G432" i="8"/>
  <c r="F432" i="8"/>
  <c r="T391" i="12"/>
  <c r="AD391" i="12" s="1"/>
  <c r="H548" i="8"/>
  <c r="U31" i="3"/>
  <c r="Y31" i="3" s="1"/>
  <c r="V31" i="3"/>
  <c r="Z31" i="3" s="1"/>
  <c r="AL298" i="12"/>
  <c r="AN298" i="12" s="1"/>
  <c r="AK298" i="12"/>
  <c r="AM298" i="12" s="1"/>
  <c r="S339" i="8"/>
  <c r="I332" i="8"/>
  <c r="S430" i="12"/>
  <c r="AC430" i="12" s="1"/>
  <c r="T430" i="12"/>
  <c r="AD430" i="12" s="1"/>
  <c r="F471" i="8"/>
  <c r="G471" i="8"/>
  <c r="J240" i="8"/>
  <c r="R199" i="12"/>
  <c r="I227" i="8"/>
  <c r="AK36" i="13"/>
  <c r="AM36" i="13" s="1"/>
  <c r="AL36" i="13"/>
  <c r="AN36" i="13" s="1"/>
  <c r="R26" i="14"/>
  <c r="K367" i="8"/>
  <c r="U69" i="3"/>
  <c r="Y69" i="3" s="1"/>
  <c r="V69" i="3"/>
  <c r="Z69" i="3" s="1"/>
  <c r="AL10" i="12"/>
  <c r="AN10" i="12" s="1"/>
  <c r="S51" i="8"/>
  <c r="AK10" i="12"/>
  <c r="AM10" i="12" s="1"/>
  <c r="M440" i="8"/>
  <c r="AK39" i="15"/>
  <c r="AM39" i="15" s="1"/>
  <c r="AL39" i="15"/>
  <c r="AN39" i="15" s="1"/>
  <c r="R92" i="3"/>
  <c r="R12" i="13"/>
  <c r="K308" i="8"/>
  <c r="T214" i="12"/>
  <c r="AD214" i="12" s="1"/>
  <c r="G255" i="8"/>
  <c r="F255" i="8"/>
  <c r="S214" i="12"/>
  <c r="AC214" i="12" s="1"/>
  <c r="AL77" i="15"/>
  <c r="AN77" i="15" s="1"/>
  <c r="AK77" i="15"/>
  <c r="AM77" i="15" s="1"/>
  <c r="M340" i="8"/>
  <c r="V13" i="12"/>
  <c r="Z13" i="12" s="1"/>
  <c r="N54" i="8"/>
  <c r="U13" i="12"/>
  <c r="Y13" i="12" s="1"/>
  <c r="L54" i="8"/>
  <c r="K239" i="8"/>
  <c r="G228" i="8"/>
  <c r="S187" i="12"/>
  <c r="AC187" i="12" s="1"/>
  <c r="T187" i="12"/>
  <c r="AD187" i="12" s="1"/>
  <c r="F228" i="8"/>
  <c r="K292" i="8"/>
  <c r="C351" i="8"/>
  <c r="E365" i="8"/>
  <c r="AL79" i="15"/>
  <c r="AN79" i="15" s="1"/>
  <c r="AK79" i="15"/>
  <c r="AM79" i="15" s="1"/>
  <c r="R374" i="12"/>
  <c r="J415" i="8"/>
  <c r="K147" i="8"/>
  <c r="AK453" i="12"/>
  <c r="AM453" i="12" s="1"/>
  <c r="AL453" i="12"/>
  <c r="AN453" i="12" s="1"/>
  <c r="S494" i="8"/>
  <c r="X9" i="14"/>
  <c r="AB9" i="14" s="1"/>
  <c r="W9" i="14"/>
  <c r="AA9" i="14" s="1"/>
  <c r="W403" i="12"/>
  <c r="AA403" i="12" s="1"/>
  <c r="Q444" i="8"/>
  <c r="O444" i="8"/>
  <c r="X403" i="12"/>
  <c r="AB403" i="12" s="1"/>
  <c r="D241" i="8"/>
  <c r="L77" i="8"/>
  <c r="U36" i="12"/>
  <c r="Y36" i="12" s="1"/>
  <c r="N77" i="8"/>
  <c r="V36" i="12"/>
  <c r="E268" i="8"/>
  <c r="N438" i="8"/>
  <c r="L438" i="8"/>
  <c r="U397" i="12"/>
  <c r="Y397" i="12" s="1"/>
  <c r="V397" i="12"/>
  <c r="Z397" i="12" s="1"/>
  <c r="H305" i="8"/>
  <c r="R49" i="8"/>
  <c r="AG8" i="12"/>
  <c r="AI8" i="12" s="1"/>
  <c r="AH8" i="12"/>
  <c r="AJ8" i="12" s="1"/>
  <c r="AG221" i="12"/>
  <c r="R262" i="8"/>
  <c r="AH221" i="12"/>
  <c r="AJ221" i="12" s="1"/>
  <c r="P488" i="8"/>
  <c r="W426" i="12"/>
  <c r="AA426" i="12" s="1"/>
  <c r="O467" i="8"/>
  <c r="X426" i="12"/>
  <c r="AB426" i="12" s="1"/>
  <c r="Q467" i="8"/>
  <c r="P133" i="8"/>
  <c r="X53" i="3"/>
  <c r="AB53" i="3" s="1"/>
  <c r="W53" i="3"/>
  <c r="AA53" i="3" s="1"/>
  <c r="H537" i="8"/>
  <c r="X193" i="12"/>
  <c r="AB193" i="12" s="1"/>
  <c r="O234" i="8"/>
  <c r="W193" i="12"/>
  <c r="AA193" i="12" s="1"/>
  <c r="Q234" i="8"/>
  <c r="S30" i="13"/>
  <c r="AC30" i="13" s="1"/>
  <c r="T30" i="13"/>
  <c r="AD30" i="13" s="1"/>
  <c r="AH30" i="14"/>
  <c r="AJ30" i="14" s="1"/>
  <c r="AG30" i="14"/>
  <c r="AI30" i="14" s="1"/>
  <c r="M193" i="8"/>
  <c r="AL61" i="3"/>
  <c r="AN61" i="3" s="1"/>
  <c r="AK61" i="3"/>
  <c r="AM61" i="3" s="1"/>
  <c r="S106" i="8"/>
  <c r="AL65" i="12"/>
  <c r="AN65" i="12" s="1"/>
  <c r="AK65" i="12"/>
  <c r="AM65" i="12" s="1"/>
  <c r="D116" i="8"/>
  <c r="T20" i="16"/>
  <c r="AD20" i="16" s="1"/>
  <c r="S20" i="16"/>
  <c r="AC20" i="16" s="1"/>
  <c r="AL75" i="3"/>
  <c r="AN75" i="3" s="1"/>
  <c r="AK75" i="3"/>
  <c r="AM75" i="3" s="1"/>
  <c r="AH28" i="14"/>
  <c r="AJ28" i="14" s="1"/>
  <c r="AG28" i="14"/>
  <c r="M117" i="8"/>
  <c r="P249" i="8"/>
  <c r="X502" i="12"/>
  <c r="AB502" i="12" s="1"/>
  <c r="W502" i="12"/>
  <c r="AA502" i="12" s="1"/>
  <c r="O543" i="8"/>
  <c r="Q543" i="8"/>
  <c r="AK35" i="12"/>
  <c r="S76" i="8"/>
  <c r="AL35" i="12"/>
  <c r="AN35" i="12" s="1"/>
  <c r="AG105" i="15"/>
  <c r="AH105" i="15"/>
  <c r="AJ105" i="15" s="1"/>
  <c r="R81" i="15"/>
  <c r="W24" i="16"/>
  <c r="AA24" i="16" s="1"/>
  <c r="X24" i="16"/>
  <c r="C542" i="8"/>
  <c r="R128" i="12"/>
  <c r="J169" i="8"/>
  <c r="D367" i="8"/>
  <c r="R73" i="15"/>
  <c r="D276" i="8"/>
  <c r="W7" i="3"/>
  <c r="AA7" i="3" s="1"/>
  <c r="X7" i="3"/>
  <c r="AB7" i="3" s="1"/>
  <c r="V33" i="14"/>
  <c r="Z33" i="14" s="1"/>
  <c r="U33" i="14"/>
  <c r="Y33" i="14" s="1"/>
  <c r="M199" i="8"/>
  <c r="AH126" i="12"/>
  <c r="AJ126" i="12" s="1"/>
  <c r="R167" i="8"/>
  <c r="AG126" i="12"/>
  <c r="AI126" i="12" s="1"/>
  <c r="E301" i="8"/>
  <c r="AG446" i="12"/>
  <c r="AI446" i="12" s="1"/>
  <c r="AH446" i="12"/>
  <c r="AJ446" i="12" s="1"/>
  <c r="R487" i="8"/>
  <c r="H215" i="8"/>
  <c r="J247" i="8"/>
  <c r="R206" i="12"/>
  <c r="I470" i="8"/>
  <c r="H406" i="8"/>
  <c r="AK80" i="15"/>
  <c r="AM80" i="15" s="1"/>
  <c r="AL80" i="15"/>
  <c r="S40" i="3"/>
  <c r="T40" i="3"/>
  <c r="AD40" i="3" s="1"/>
  <c r="C211" i="8"/>
  <c r="U332" i="12"/>
  <c r="Y332" i="12" s="1"/>
  <c r="N373" i="8"/>
  <c r="V332" i="12"/>
  <c r="Z332" i="12" s="1"/>
  <c r="L373" i="8"/>
  <c r="P449" i="8"/>
  <c r="N70" i="8"/>
  <c r="V29" i="12"/>
  <c r="Z29" i="12" s="1"/>
  <c r="U29" i="12"/>
  <c r="Y29" i="12" s="1"/>
  <c r="L70" i="8"/>
  <c r="T38" i="15"/>
  <c r="AD38" i="15" s="1"/>
  <c r="S38" i="15"/>
  <c r="AC38" i="15" s="1"/>
  <c r="G334" i="8"/>
  <c r="F334" i="8"/>
  <c r="S293" i="12"/>
  <c r="AC293" i="12" s="1"/>
  <c r="T293" i="12"/>
  <c r="AD293" i="12" s="1"/>
  <c r="D233" i="8"/>
  <c r="T38" i="3"/>
  <c r="AD38" i="3" s="1"/>
  <c r="S38" i="3"/>
  <c r="AC38" i="3" s="1"/>
  <c r="K360" i="8"/>
  <c r="R477" i="12"/>
  <c r="J518" i="8"/>
  <c r="AK98" i="3"/>
  <c r="AM98" i="3" s="1"/>
  <c r="AL98" i="3"/>
  <c r="AN98" i="3" s="1"/>
  <c r="D469" i="8"/>
  <c r="E357" i="8"/>
  <c r="U94" i="15"/>
  <c r="Y94" i="15" s="1"/>
  <c r="V94" i="15"/>
  <c r="Z94" i="15" s="1"/>
  <c r="F356" i="8"/>
  <c r="T315" i="12"/>
  <c r="AD315" i="12" s="1"/>
  <c r="S315" i="12"/>
  <c r="AC315" i="12" s="1"/>
  <c r="G356" i="8"/>
  <c r="I272" i="8"/>
  <c r="AK99" i="12"/>
  <c r="AM99" i="12" s="1"/>
  <c r="S140" i="8"/>
  <c r="AL99" i="12"/>
  <c r="AN99" i="12" s="1"/>
  <c r="P486" i="8"/>
  <c r="E244" i="8"/>
  <c r="E154" i="8"/>
  <c r="H372" i="8"/>
  <c r="AH229" i="12"/>
  <c r="AJ229" i="12" s="1"/>
  <c r="R270" i="8"/>
  <c r="AG229" i="12"/>
  <c r="AG436" i="12"/>
  <c r="R477" i="8"/>
  <c r="AH436" i="12"/>
  <c r="AJ436" i="12" s="1"/>
  <c r="K137" i="8"/>
  <c r="P69" i="8"/>
  <c r="E267" i="8"/>
  <c r="E378" i="8"/>
  <c r="H306" i="8"/>
  <c r="P283" i="8"/>
  <c r="K365" i="8"/>
  <c r="C280" i="8"/>
  <c r="AL218" i="12"/>
  <c r="AN218" i="12" s="1"/>
  <c r="AK218" i="12"/>
  <c r="AM218" i="12" s="1"/>
  <c r="S259" i="8"/>
  <c r="J498" i="8"/>
  <c r="R457" i="12"/>
  <c r="C314" i="8"/>
  <c r="X165" i="12"/>
  <c r="AB165" i="12" s="1"/>
  <c r="O206" i="8"/>
  <c r="W165" i="12"/>
  <c r="AA165" i="12" s="1"/>
  <c r="Q206" i="8"/>
  <c r="S162" i="8"/>
  <c r="AK121" i="12"/>
  <c r="AM121" i="12" s="1"/>
  <c r="AL121" i="12"/>
  <c r="AN121" i="12" s="1"/>
  <c r="R215" i="8"/>
  <c r="AH174" i="12"/>
  <c r="AJ174" i="12" s="1"/>
  <c r="AG174" i="12"/>
  <c r="AI174" i="12" s="1"/>
  <c r="K388" i="8"/>
  <c r="AL449" i="12"/>
  <c r="AN449" i="12" s="1"/>
  <c r="AK449" i="12"/>
  <c r="AM449" i="12" s="1"/>
  <c r="S490" i="8"/>
  <c r="H105" i="8"/>
  <c r="J528" i="8"/>
  <c r="R487" i="12"/>
  <c r="W133" i="12"/>
  <c r="AA133" i="12" s="1"/>
  <c r="X133" i="12"/>
  <c r="AB133" i="12" s="1"/>
  <c r="Q174" i="8"/>
  <c r="O174" i="8"/>
  <c r="E510" i="8"/>
  <c r="M314" i="8"/>
  <c r="K196" i="8"/>
  <c r="D552" i="8"/>
  <c r="H290" i="8"/>
  <c r="AL258" i="12"/>
  <c r="AN258" i="12" s="1"/>
  <c r="S299" i="8"/>
  <c r="AK258" i="12"/>
  <c r="AM258" i="12" s="1"/>
  <c r="K122" i="8"/>
  <c r="D102" i="8"/>
  <c r="Q536" i="8"/>
  <c r="X495" i="12"/>
  <c r="AB495" i="12" s="1"/>
  <c r="W495" i="12"/>
  <c r="AA495" i="12" s="1"/>
  <c r="O536" i="8"/>
  <c r="S17" i="14"/>
  <c r="T17" i="14"/>
  <c r="AD17" i="14" s="1"/>
  <c r="E180" i="8"/>
  <c r="D404" i="8"/>
  <c r="AL51" i="15"/>
  <c r="AN51" i="15" s="1"/>
  <c r="AK51" i="15"/>
  <c r="AM51" i="15" s="1"/>
  <c r="U30" i="12"/>
  <c r="Y30" i="12" s="1"/>
  <c r="V30" i="12"/>
  <c r="L71" i="8"/>
  <c r="N71" i="8"/>
  <c r="Q360" i="8"/>
  <c r="O360" i="8"/>
  <c r="W319" i="12"/>
  <c r="AA319" i="12" s="1"/>
  <c r="X319" i="12"/>
  <c r="AB319" i="12" s="1"/>
  <c r="P270" i="8"/>
  <c r="I403" i="8"/>
  <c r="I158" i="8"/>
  <c r="AK25" i="3"/>
  <c r="AM25" i="3" s="1"/>
  <c r="AL25" i="3"/>
  <c r="AN25" i="3" s="1"/>
  <c r="E281" i="8"/>
  <c r="R485" i="12"/>
  <c r="J526" i="8"/>
  <c r="AK8" i="3"/>
  <c r="AM8" i="3" s="1"/>
  <c r="AL8" i="3"/>
  <c r="AN8" i="3" s="1"/>
  <c r="S316" i="12"/>
  <c r="AC316" i="12" s="1"/>
  <c r="F357" i="8"/>
  <c r="T316" i="12"/>
  <c r="AD316" i="12" s="1"/>
  <c r="G357" i="8"/>
  <c r="H286" i="8"/>
  <c r="P518" i="8"/>
  <c r="AG367" i="12"/>
  <c r="AH367" i="12"/>
  <c r="AJ367" i="12" s="1"/>
  <c r="R408" i="8"/>
  <c r="C59" i="8"/>
  <c r="R105" i="3"/>
  <c r="D242" i="8"/>
  <c r="V42" i="3"/>
  <c r="Z42" i="3" s="1"/>
  <c r="U42" i="3"/>
  <c r="Y42" i="3" s="1"/>
  <c r="M277" i="8"/>
  <c r="J476" i="8"/>
  <c r="R435" i="12"/>
  <c r="R330" i="12"/>
  <c r="J371" i="8"/>
  <c r="P408" i="8"/>
  <c r="I153" i="8"/>
  <c r="D123" i="8"/>
  <c r="F72" i="8"/>
  <c r="S31" i="12"/>
  <c r="AC31" i="12" s="1"/>
  <c r="T31" i="12"/>
  <c r="AD31" i="12" s="1"/>
  <c r="G72" i="8"/>
  <c r="I81" i="8"/>
  <c r="S311" i="8"/>
  <c r="AL270" i="12"/>
  <c r="AN270" i="12" s="1"/>
  <c r="AK270" i="12"/>
  <c r="AM270" i="12" s="1"/>
  <c r="P492" i="8"/>
  <c r="C219" i="8"/>
  <c r="X483" i="12"/>
  <c r="AB483" i="12" s="1"/>
  <c r="O524" i="8"/>
  <c r="Q524" i="8"/>
  <c r="W483" i="12"/>
  <c r="AA483" i="12" s="1"/>
  <c r="D74" i="8"/>
  <c r="M469" i="8"/>
  <c r="K267" i="8"/>
  <c r="AH501" i="12"/>
  <c r="AJ501" i="12" s="1"/>
  <c r="AG501" i="12"/>
  <c r="AI501" i="12" s="1"/>
  <c r="R542" i="8"/>
  <c r="X32" i="13"/>
  <c r="AB32" i="13" s="1"/>
  <c r="W32" i="13"/>
  <c r="AA32" i="13" s="1"/>
  <c r="C229" i="8"/>
  <c r="Q240" i="8"/>
  <c r="X199" i="12"/>
  <c r="AB199" i="12" s="1"/>
  <c r="W199" i="12"/>
  <c r="AA199" i="12" s="1"/>
  <c r="O240" i="8"/>
  <c r="R499" i="12"/>
  <c r="J540" i="8"/>
  <c r="U105" i="15"/>
  <c r="Y105" i="15" s="1"/>
  <c r="V105" i="15"/>
  <c r="Z105" i="15" s="1"/>
  <c r="D536" i="8"/>
  <c r="T35" i="15"/>
  <c r="AD35" i="15" s="1"/>
  <c r="S35" i="15"/>
  <c r="AC35" i="15" s="1"/>
  <c r="U17" i="15"/>
  <c r="Y17" i="15" s="1"/>
  <c r="V17" i="15"/>
  <c r="I288" i="8"/>
  <c r="I73" i="8"/>
  <c r="J523" i="8"/>
  <c r="R482" i="12"/>
  <c r="S127" i="12"/>
  <c r="AC127" i="12" s="1"/>
  <c r="F168" i="8"/>
  <c r="G168" i="8"/>
  <c r="T127" i="12"/>
  <c r="AD127" i="12" s="1"/>
  <c r="O337" i="8"/>
  <c r="Q337" i="8"/>
  <c r="W296" i="12"/>
  <c r="AA296" i="12" s="1"/>
  <c r="X296" i="12"/>
  <c r="AB296" i="12" s="1"/>
  <c r="W99" i="15"/>
  <c r="AA99" i="15" s="1"/>
  <c r="X99" i="15"/>
  <c r="AB99" i="15" s="1"/>
  <c r="AH355" i="12"/>
  <c r="AJ355" i="12" s="1"/>
  <c r="AG355" i="12"/>
  <c r="R396" i="8"/>
  <c r="V139" i="12"/>
  <c r="L180" i="8"/>
  <c r="N180" i="8"/>
  <c r="U139" i="12"/>
  <c r="Y139" i="12" s="1"/>
  <c r="T68" i="3"/>
  <c r="AD68" i="3" s="1"/>
  <c r="S68" i="3"/>
  <c r="E409" i="8"/>
  <c r="AH67" i="15"/>
  <c r="AJ67" i="15" s="1"/>
  <c r="AG67" i="15"/>
  <c r="AI67" i="15" s="1"/>
  <c r="I289" i="8"/>
  <c r="K164" i="8"/>
  <c r="T71" i="15"/>
  <c r="AD71" i="15" s="1"/>
  <c r="S71" i="15"/>
  <c r="AC71" i="15" s="1"/>
  <c r="H384" i="8"/>
  <c r="I175" i="8"/>
  <c r="N228" i="8"/>
  <c r="V187" i="12"/>
  <c r="Z187" i="12" s="1"/>
  <c r="U187" i="12"/>
  <c r="Y187" i="12" s="1"/>
  <c r="L228" i="8"/>
  <c r="AK35" i="3"/>
  <c r="AM35" i="3" s="1"/>
  <c r="AL35" i="3"/>
  <c r="AN35" i="3" s="1"/>
  <c r="S61" i="3"/>
  <c r="T61" i="3"/>
  <c r="AD61" i="3" s="1"/>
  <c r="C552" i="8"/>
  <c r="I210" i="8"/>
  <c r="H407" i="8"/>
  <c r="AK185" i="12"/>
  <c r="AM185" i="12" s="1"/>
  <c r="AL185" i="12"/>
  <c r="AN185" i="12" s="1"/>
  <c r="S226" i="8"/>
  <c r="S470" i="12"/>
  <c r="T470" i="12"/>
  <c r="AD470" i="12" s="1"/>
  <c r="G511" i="8"/>
  <c r="F511" i="8"/>
  <c r="T81" i="15"/>
  <c r="AD81" i="15" s="1"/>
  <c r="S81" i="15"/>
  <c r="AC81" i="15" s="1"/>
  <c r="S34" i="15"/>
  <c r="AC34" i="15" s="1"/>
  <c r="T34" i="15"/>
  <c r="AD34" i="15" s="1"/>
  <c r="D468" i="8"/>
  <c r="H100" i="8"/>
  <c r="M532" i="8"/>
  <c r="I172" i="8"/>
  <c r="K458" i="8"/>
  <c r="U27" i="3"/>
  <c r="Y27" i="3" s="1"/>
  <c r="V27" i="3"/>
  <c r="Z27" i="3" s="1"/>
  <c r="L60" i="8"/>
  <c r="U19" i="12"/>
  <c r="Y19" i="12" s="1"/>
  <c r="V19" i="12"/>
  <c r="Z19" i="12" s="1"/>
  <c r="N60" i="8"/>
  <c r="X45" i="3"/>
  <c r="AB45" i="3" s="1"/>
  <c r="W45" i="3"/>
  <c r="AA45" i="3" s="1"/>
  <c r="H336" i="8"/>
  <c r="X157" i="12"/>
  <c r="AB157" i="12" s="1"/>
  <c r="W157" i="12"/>
  <c r="AA157" i="12" s="1"/>
  <c r="Q198" i="8"/>
  <c r="O198" i="8"/>
  <c r="V266" i="12"/>
  <c r="Z266" i="12" s="1"/>
  <c r="U266" i="12"/>
  <c r="Y266" i="12" s="1"/>
  <c r="N307" i="8"/>
  <c r="L307" i="8"/>
  <c r="AG21" i="14"/>
  <c r="AH21" i="14"/>
  <c r="AJ21" i="14" s="1"/>
  <c r="R66" i="3"/>
  <c r="P334" i="8"/>
  <c r="P346" i="8"/>
  <c r="AG41" i="15"/>
  <c r="AH41" i="15"/>
  <c r="AJ41" i="15" s="1"/>
  <c r="C262" i="8"/>
  <c r="E292" i="8"/>
  <c r="AH97" i="3"/>
  <c r="AJ97" i="3" s="1"/>
  <c r="AG97" i="3"/>
  <c r="AI97" i="3" s="1"/>
  <c r="O493" i="8"/>
  <c r="Q493" i="8"/>
  <c r="W452" i="12"/>
  <c r="AA452" i="12" s="1"/>
  <c r="X452" i="12"/>
  <c r="AB452" i="12" s="1"/>
  <c r="I550" i="8"/>
  <c r="H110" i="8"/>
  <c r="I363" i="8"/>
  <c r="K242" i="8"/>
  <c r="Q339" i="8"/>
  <c r="W298" i="12"/>
  <c r="AA298" i="12" s="1"/>
  <c r="X298" i="12"/>
  <c r="AB298" i="12" s="1"/>
  <c r="O339" i="8"/>
  <c r="T186" i="12"/>
  <c r="AD186" i="12" s="1"/>
  <c r="F227" i="8"/>
  <c r="G227" i="8"/>
  <c r="S186" i="12"/>
  <c r="AC186" i="12" s="1"/>
  <c r="AK91" i="12"/>
  <c r="AM91" i="12" s="1"/>
  <c r="AL91" i="12"/>
  <c r="AN91" i="12" s="1"/>
  <c r="S132" i="8"/>
  <c r="T101" i="12"/>
  <c r="AD101" i="12" s="1"/>
  <c r="G142" i="8"/>
  <c r="F142" i="8"/>
  <c r="S101" i="12"/>
  <c r="AC101" i="12" s="1"/>
  <c r="C179" i="8"/>
  <c r="G87" i="8"/>
  <c r="T46" i="12"/>
  <c r="AD46" i="12" s="1"/>
  <c r="S46" i="12"/>
  <c r="F87" i="8"/>
  <c r="E415" i="8"/>
  <c r="V63" i="15"/>
  <c r="Z63" i="15" s="1"/>
  <c r="U63" i="15"/>
  <c r="Y63" i="15" s="1"/>
  <c r="E239" i="8"/>
  <c r="K470" i="8"/>
  <c r="I455" i="8"/>
  <c r="AK88" i="3"/>
  <c r="AM88" i="3" s="1"/>
  <c r="AL88" i="3"/>
  <c r="AN88" i="3" s="1"/>
  <c r="R23" i="14"/>
  <c r="S443" i="8"/>
  <c r="AK402" i="12"/>
  <c r="AM402" i="12" s="1"/>
  <c r="AL402" i="12"/>
  <c r="AN402" i="12" s="1"/>
  <c r="S17" i="15"/>
  <c r="AC17" i="15" s="1"/>
  <c r="T17" i="15"/>
  <c r="AD17" i="15" s="1"/>
  <c r="R84" i="15"/>
  <c r="D163" i="8"/>
  <c r="V50" i="15"/>
  <c r="Z50" i="15" s="1"/>
  <c r="U50" i="15"/>
  <c r="Y50" i="15" s="1"/>
  <c r="H289" i="8"/>
  <c r="AH105" i="3"/>
  <c r="AJ105" i="3" s="1"/>
  <c r="AG105" i="3"/>
  <c r="AI105" i="3" s="1"/>
  <c r="X79" i="15"/>
  <c r="AB79" i="15" s="1"/>
  <c r="W79" i="15"/>
  <c r="AA79" i="15" s="1"/>
  <c r="U53" i="3"/>
  <c r="Y53" i="3" s="1"/>
  <c r="V53" i="3"/>
  <c r="Z53" i="3" s="1"/>
  <c r="K290" i="8"/>
  <c r="AG445" i="12"/>
  <c r="R486" i="8"/>
  <c r="AH445" i="12"/>
  <c r="AJ445" i="12" s="1"/>
  <c r="I211" i="8"/>
  <c r="C470" i="8"/>
  <c r="P187" i="8"/>
  <c r="AH39" i="3"/>
  <c r="AJ39" i="3" s="1"/>
  <c r="AG39" i="3"/>
  <c r="AH348" i="12"/>
  <c r="AJ348" i="12" s="1"/>
  <c r="R389" i="8"/>
  <c r="AG348" i="12"/>
  <c r="I293" i="8"/>
  <c r="R57" i="3"/>
  <c r="C407" i="8"/>
  <c r="D459" i="8"/>
  <c r="W26" i="14"/>
  <c r="AA26" i="14" s="1"/>
  <c r="X26" i="14"/>
  <c r="AB26" i="14" s="1"/>
  <c r="R410" i="12"/>
  <c r="J451" i="8"/>
  <c r="E294" i="8"/>
  <c r="C444" i="8"/>
  <c r="N366" i="8"/>
  <c r="U325" i="12"/>
  <c r="Y325" i="12" s="1"/>
  <c r="V325" i="12"/>
  <c r="Z325" i="12" s="1"/>
  <c r="L366" i="8"/>
  <c r="S23" i="12"/>
  <c r="AC23" i="12" s="1"/>
  <c r="T23" i="12"/>
  <c r="AD23" i="12" s="1"/>
  <c r="G64" i="8"/>
  <c r="F64" i="8"/>
  <c r="G481" i="8"/>
  <c r="F481" i="8"/>
  <c r="S440" i="12"/>
  <c r="AC440" i="12" s="1"/>
  <c r="T440" i="12"/>
  <c r="AD440" i="12" s="1"/>
  <c r="AK23" i="14"/>
  <c r="AM23" i="14" s="1"/>
  <c r="AL23" i="14"/>
  <c r="AN23" i="14" s="1"/>
  <c r="I183" i="8"/>
  <c r="AL32" i="15"/>
  <c r="AN32" i="15" s="1"/>
  <c r="AK32" i="15"/>
  <c r="AM32" i="15" s="1"/>
  <c r="H478" i="8"/>
  <c r="R77" i="12"/>
  <c r="J118" i="8"/>
  <c r="S409" i="8"/>
  <c r="AK368" i="12"/>
  <c r="AM368" i="12" s="1"/>
  <c r="AL368" i="12"/>
  <c r="AN368" i="12" s="1"/>
  <c r="J73" i="8"/>
  <c r="R32" i="12"/>
  <c r="H74" i="8"/>
  <c r="J482" i="8"/>
  <c r="R441" i="12"/>
  <c r="M446" i="8"/>
  <c r="R15" i="14"/>
  <c r="AK41" i="14"/>
  <c r="AM41" i="14" s="1"/>
  <c r="AL41" i="14"/>
  <c r="AN41" i="14" s="1"/>
  <c r="P502" i="8"/>
  <c r="AL380" i="12"/>
  <c r="AN380" i="12" s="1"/>
  <c r="S421" i="8"/>
  <c r="AK380" i="12"/>
  <c r="AM380" i="12" s="1"/>
  <c r="R133" i="12"/>
  <c r="J174" i="8"/>
  <c r="AH9" i="3"/>
  <c r="AJ9" i="3" s="1"/>
  <c r="AG9" i="3"/>
  <c r="AI9" i="3" s="1"/>
  <c r="C281" i="8"/>
  <c r="I160" i="8"/>
  <c r="K131" i="8"/>
  <c r="X94" i="15"/>
  <c r="AB94" i="15" s="1"/>
  <c r="W94" i="15"/>
  <c r="AA94" i="15" s="1"/>
  <c r="W362" i="12"/>
  <c r="AA362" i="12" s="1"/>
  <c r="O403" i="8"/>
  <c r="Q403" i="8"/>
  <c r="X362" i="12"/>
  <c r="AB362" i="12" s="1"/>
  <c r="N168" i="8"/>
  <c r="V127" i="12"/>
  <c r="Z127" i="12" s="1"/>
  <c r="L168" i="8"/>
  <c r="U127" i="12"/>
  <c r="Y127" i="12" s="1"/>
  <c r="AL72" i="12"/>
  <c r="AN72" i="12" s="1"/>
  <c r="S113" i="8"/>
  <c r="AK72" i="12"/>
  <c r="AM72" i="12" s="1"/>
  <c r="C336" i="8"/>
  <c r="S49" i="3"/>
  <c r="AC49" i="3" s="1"/>
  <c r="T49" i="3"/>
  <c r="AD49" i="3" s="1"/>
  <c r="AH18" i="3"/>
  <c r="AJ18" i="3" s="1"/>
  <c r="AG18" i="3"/>
  <c r="H124" i="8"/>
  <c r="I84" i="8"/>
  <c r="H210" i="8"/>
  <c r="M448" i="8"/>
  <c r="K189" i="8"/>
  <c r="D273" i="8"/>
  <c r="F253" i="8"/>
  <c r="S212" i="12"/>
  <c r="G253" i="8"/>
  <c r="T212" i="12"/>
  <c r="AD212" i="12" s="1"/>
  <c r="H456" i="8"/>
  <c r="H149" i="8"/>
  <c r="AL34" i="3"/>
  <c r="AN34" i="3" s="1"/>
  <c r="AK34" i="3"/>
  <c r="AM34" i="3" s="1"/>
  <c r="S230" i="8"/>
  <c r="AL189" i="12"/>
  <c r="AN189" i="12" s="1"/>
  <c r="AK189" i="12"/>
  <c r="AM189" i="12" s="1"/>
  <c r="C432" i="8"/>
  <c r="AG35" i="3"/>
  <c r="AH35" i="3"/>
  <c r="AJ35" i="3" s="1"/>
  <c r="D535" i="8"/>
  <c r="T30" i="15"/>
  <c r="AD30" i="15" s="1"/>
  <c r="S30" i="15"/>
  <c r="AC30" i="15" s="1"/>
  <c r="S325" i="8"/>
  <c r="AK284" i="12"/>
  <c r="AM284" i="12" s="1"/>
  <c r="AL284" i="12"/>
  <c r="AN284" i="12" s="1"/>
  <c r="W224" i="12"/>
  <c r="AA224" i="12" s="1"/>
  <c r="Q265" i="8"/>
  <c r="X224" i="12"/>
  <c r="AB224" i="12" s="1"/>
  <c r="O265" i="8"/>
  <c r="R13" i="14"/>
  <c r="D480" i="8"/>
  <c r="I394" i="8"/>
  <c r="H497" i="8"/>
  <c r="H228" i="8"/>
  <c r="J425" i="8"/>
  <c r="R384" i="12"/>
  <c r="E323" i="8"/>
  <c r="W99" i="12"/>
  <c r="AA99" i="12" s="1"/>
  <c r="X99" i="12"/>
  <c r="AB99" i="12" s="1"/>
  <c r="Q140" i="8"/>
  <c r="O140" i="8"/>
  <c r="R40" i="15"/>
  <c r="AK273" i="12"/>
  <c r="AM273" i="12" s="1"/>
  <c r="AL273" i="12"/>
  <c r="AN273" i="12" s="1"/>
  <c r="S314" i="8"/>
  <c r="AL19" i="3"/>
  <c r="AN19" i="3" s="1"/>
  <c r="AK19" i="3"/>
  <c r="AM19" i="3" s="1"/>
  <c r="V296" i="12"/>
  <c r="Z296" i="12" s="1"/>
  <c r="N337" i="8"/>
  <c r="U296" i="12"/>
  <c r="Y296" i="12" s="1"/>
  <c r="L337" i="8"/>
  <c r="F92" i="8"/>
  <c r="T51" i="12"/>
  <c r="AD51" i="12" s="1"/>
  <c r="S51" i="12"/>
  <c r="AC51" i="12" s="1"/>
  <c r="G92" i="8"/>
  <c r="U190" i="12"/>
  <c r="Y190" i="12" s="1"/>
  <c r="N231" i="8"/>
  <c r="L231" i="8"/>
  <c r="V190" i="12"/>
  <c r="Z190" i="12" s="1"/>
  <c r="V12" i="15"/>
  <c r="U12" i="15"/>
  <c r="Y12" i="15" s="1"/>
  <c r="AG290" i="12"/>
  <c r="R331" i="8"/>
  <c r="AH290" i="12"/>
  <c r="AJ290" i="12" s="1"/>
  <c r="R455" i="8"/>
  <c r="AG414" i="12"/>
  <c r="AH414" i="12"/>
  <c r="AJ414" i="12" s="1"/>
  <c r="E340" i="8"/>
  <c r="C62" i="8"/>
  <c r="R16" i="3"/>
  <c r="C461" i="8"/>
  <c r="G456" i="8"/>
  <c r="S415" i="12"/>
  <c r="AC415" i="12" s="1"/>
  <c r="T415" i="12"/>
  <c r="AD415" i="12" s="1"/>
  <c r="F456" i="8"/>
  <c r="J495" i="8"/>
  <c r="R454" i="12"/>
  <c r="K155" i="8"/>
  <c r="M321" i="8"/>
  <c r="E310" i="8"/>
  <c r="D327" i="8"/>
  <c r="F388" i="8"/>
  <c r="T347" i="12"/>
  <c r="AD347" i="12" s="1"/>
  <c r="G388" i="8"/>
  <c r="S347" i="12"/>
  <c r="E456" i="8"/>
  <c r="E147" i="8"/>
  <c r="C326" i="8"/>
  <c r="AH93" i="12"/>
  <c r="AJ93" i="12" s="1"/>
  <c r="AG93" i="12"/>
  <c r="AI93" i="12" s="1"/>
  <c r="R134" i="8"/>
  <c r="E545" i="8"/>
  <c r="K415" i="8"/>
  <c r="H80" i="8"/>
  <c r="E299" i="8"/>
  <c r="T85" i="15"/>
  <c r="AD85" i="15" s="1"/>
  <c r="S85" i="15"/>
  <c r="AC85" i="15" s="1"/>
  <c r="S81" i="3"/>
  <c r="AC81" i="3" s="1"/>
  <c r="T81" i="3"/>
  <c r="AD81" i="3" s="1"/>
  <c r="R59" i="15"/>
  <c r="T100" i="3"/>
  <c r="AD100" i="3" s="1"/>
  <c r="S100" i="3"/>
  <c r="AC100" i="3" s="1"/>
  <c r="R106" i="15"/>
  <c r="C208" i="8"/>
  <c r="S488" i="12"/>
  <c r="AC488" i="12" s="1"/>
  <c r="T488" i="12"/>
  <c r="AD488" i="12" s="1"/>
  <c r="F529" i="8"/>
  <c r="G529" i="8"/>
  <c r="AH96" i="15"/>
  <c r="AJ96" i="15" s="1"/>
  <c r="AG96" i="15"/>
  <c r="H162" i="8"/>
  <c r="I97" i="8"/>
  <c r="R340" i="8"/>
  <c r="AG299" i="12"/>
  <c r="AH299" i="12"/>
  <c r="AJ299" i="12" s="1"/>
  <c r="AL91" i="15"/>
  <c r="AN91" i="15" s="1"/>
  <c r="AK91" i="15"/>
  <c r="AM91" i="15" s="1"/>
  <c r="R29" i="13"/>
  <c r="C466" i="8"/>
  <c r="P478" i="8"/>
  <c r="D267" i="8"/>
  <c r="AG86" i="15"/>
  <c r="AH86" i="15"/>
  <c r="AJ86" i="15" s="1"/>
  <c r="S44" i="14"/>
  <c r="T44" i="14"/>
  <c r="AD44" i="14" s="1"/>
  <c r="R25" i="16"/>
  <c r="AL102" i="15"/>
  <c r="AN102" i="15" s="1"/>
  <c r="AK102" i="15"/>
  <c r="AM102" i="15" s="1"/>
  <c r="I436" i="8"/>
  <c r="K75" i="8"/>
  <c r="I262" i="8"/>
  <c r="C201" i="8"/>
  <c r="X175" i="12"/>
  <c r="AB175" i="12" s="1"/>
  <c r="Q216" i="8"/>
  <c r="W175" i="12"/>
  <c r="AA175" i="12" s="1"/>
  <c r="O216" i="8"/>
  <c r="I326" i="8"/>
  <c r="P173" i="8"/>
  <c r="S177" i="8"/>
  <c r="AL136" i="12"/>
  <c r="AN136" i="12" s="1"/>
  <c r="AK136" i="12"/>
  <c r="AM136" i="12" s="1"/>
  <c r="P54" i="8"/>
  <c r="E251" i="8"/>
  <c r="H303" i="8"/>
  <c r="AG110" i="12"/>
  <c r="AH110" i="12"/>
  <c r="AJ110" i="12" s="1"/>
  <c r="R151" i="8"/>
  <c r="K383" i="8"/>
  <c r="AL9" i="15"/>
  <c r="AN9" i="15" s="1"/>
  <c r="AK9" i="15"/>
  <c r="AM9" i="15" s="1"/>
  <c r="E309" i="8"/>
  <c r="AH95" i="3"/>
  <c r="AJ95" i="3" s="1"/>
  <c r="AG95" i="3"/>
  <c r="R60" i="15"/>
  <c r="O537" i="8"/>
  <c r="X496" i="12"/>
  <c r="AB496" i="12" s="1"/>
  <c r="Q537" i="8"/>
  <c r="W496" i="12"/>
  <c r="AA496" i="12" s="1"/>
  <c r="N207" i="8"/>
  <c r="U166" i="12"/>
  <c r="Y166" i="12" s="1"/>
  <c r="V166" i="12"/>
  <c r="L207" i="8"/>
  <c r="S151" i="12"/>
  <c r="AC151" i="12" s="1"/>
  <c r="F192" i="8"/>
  <c r="T151" i="12"/>
  <c r="AD151" i="12" s="1"/>
  <c r="G192" i="8"/>
  <c r="AH91" i="15"/>
  <c r="AJ91" i="15" s="1"/>
  <c r="AG91" i="15"/>
  <c r="I538" i="8"/>
  <c r="AH480" i="12"/>
  <c r="AJ480" i="12" s="1"/>
  <c r="R521" i="8"/>
  <c r="AG480" i="12"/>
  <c r="AI480" i="12" s="1"/>
  <c r="K72" i="8"/>
  <c r="P466" i="8"/>
  <c r="AK179" i="12"/>
  <c r="AM179" i="12" s="1"/>
  <c r="AL179" i="12"/>
  <c r="AN179" i="12" s="1"/>
  <c r="S220" i="8"/>
  <c r="U255" i="12"/>
  <c r="Y255" i="12" s="1"/>
  <c r="L296" i="8"/>
  <c r="V255" i="12"/>
  <c r="N296" i="8"/>
  <c r="S151" i="8"/>
  <c r="AL110" i="12"/>
  <c r="AN110" i="12" s="1"/>
  <c r="AK110" i="12"/>
  <c r="AM110" i="12" s="1"/>
  <c r="E257" i="8"/>
  <c r="R23" i="15"/>
  <c r="S80" i="15"/>
  <c r="AC80" i="15" s="1"/>
  <c r="T80" i="15"/>
  <c r="AD80" i="15" s="1"/>
  <c r="AH55" i="3"/>
  <c r="AJ55" i="3" s="1"/>
  <c r="AG55" i="3"/>
  <c r="AI55" i="3" s="1"/>
  <c r="AG469" i="12"/>
  <c r="AH469" i="12"/>
  <c r="AJ469" i="12" s="1"/>
  <c r="R510" i="8"/>
  <c r="K173" i="8"/>
  <c r="AK16" i="15"/>
  <c r="AM16" i="15" s="1"/>
  <c r="AL16" i="15"/>
  <c r="AN16" i="15" s="1"/>
  <c r="AK387" i="12"/>
  <c r="AM387" i="12" s="1"/>
  <c r="S428" i="8"/>
  <c r="AL387" i="12"/>
  <c r="AN387" i="12" s="1"/>
  <c r="C468" i="8"/>
  <c r="P413" i="8"/>
  <c r="Q154" i="8"/>
  <c r="X113" i="12"/>
  <c r="W113" i="12"/>
  <c r="AA113" i="12" s="1"/>
  <c r="O154" i="8"/>
  <c r="S96" i="3"/>
  <c r="T96" i="3"/>
  <c r="AD96" i="3" s="1"/>
  <c r="R344" i="8"/>
  <c r="AG303" i="12"/>
  <c r="AH303" i="12"/>
  <c r="AJ303" i="12" s="1"/>
  <c r="R463" i="12"/>
  <c r="J504" i="8"/>
  <c r="W491" i="12"/>
  <c r="AA491" i="12" s="1"/>
  <c r="O532" i="8"/>
  <c r="X491" i="12"/>
  <c r="AB491" i="12" s="1"/>
  <c r="Q532" i="8"/>
  <c r="U355" i="12"/>
  <c r="Y355" i="12" s="1"/>
  <c r="L396" i="8"/>
  <c r="N396" i="8"/>
  <c r="V355" i="12"/>
  <c r="I207" i="8"/>
  <c r="AH57" i="15"/>
  <c r="AJ57" i="15" s="1"/>
  <c r="AG57" i="15"/>
  <c r="AL327" i="12"/>
  <c r="AN327" i="12" s="1"/>
  <c r="S368" i="8"/>
  <c r="AK327" i="12"/>
  <c r="AM327" i="12" s="1"/>
  <c r="S220" i="12"/>
  <c r="AC220" i="12" s="1"/>
  <c r="F261" i="8"/>
  <c r="T220" i="12"/>
  <c r="AD220" i="12" s="1"/>
  <c r="G261" i="8"/>
  <c r="J488" i="8"/>
  <c r="R447" i="12"/>
  <c r="AK98" i="12"/>
  <c r="AM98" i="12" s="1"/>
  <c r="S139" i="8"/>
  <c r="AL98" i="12"/>
  <c r="AN98" i="12" s="1"/>
  <c r="E83" i="8"/>
  <c r="I298" i="8"/>
  <c r="AG265" i="12"/>
  <c r="AI265" i="12" s="1"/>
  <c r="R306" i="8"/>
  <c r="AH265" i="12"/>
  <c r="AJ265" i="12" s="1"/>
  <c r="V426" i="12"/>
  <c r="Z426" i="12" s="1"/>
  <c r="U426" i="12"/>
  <c r="Y426" i="12" s="1"/>
  <c r="N467" i="8"/>
  <c r="L467" i="8"/>
  <c r="V501" i="12"/>
  <c r="Z501" i="12" s="1"/>
  <c r="U501" i="12"/>
  <c r="Y501" i="12" s="1"/>
  <c r="L542" i="8"/>
  <c r="N542" i="8"/>
  <c r="AK11" i="12"/>
  <c r="AM11" i="12" s="1"/>
  <c r="AL11" i="12"/>
  <c r="AN11" i="12" s="1"/>
  <c r="S52" i="8"/>
  <c r="I475" i="8"/>
  <c r="P288" i="8"/>
  <c r="D50" i="8"/>
  <c r="R97" i="3"/>
  <c r="AH98" i="12"/>
  <c r="AJ98" i="12" s="1"/>
  <c r="R139" i="8"/>
  <c r="AG98" i="12"/>
  <c r="AI98" i="12" s="1"/>
  <c r="K74" i="8"/>
  <c r="I247" i="8"/>
  <c r="X205" i="12"/>
  <c r="AB205" i="12" s="1"/>
  <c r="W205" i="12"/>
  <c r="AA205" i="12" s="1"/>
  <c r="Q246" i="8"/>
  <c r="O246" i="8"/>
  <c r="AH17" i="12"/>
  <c r="AJ17" i="12" s="1"/>
  <c r="R58" i="8"/>
  <c r="AG17" i="12"/>
  <c r="AI17" i="12" s="1"/>
  <c r="M53" i="8"/>
  <c r="S70" i="8"/>
  <c r="AL29" i="12"/>
  <c r="AK29" i="12"/>
  <c r="AM29" i="12" s="1"/>
  <c r="S82" i="15"/>
  <c r="AC82" i="15" s="1"/>
  <c r="T82" i="15"/>
  <c r="AD82" i="15" s="1"/>
  <c r="N118" i="8"/>
  <c r="L118" i="8"/>
  <c r="V77" i="12"/>
  <c r="Z77" i="12" s="1"/>
  <c r="U77" i="12"/>
  <c r="Y77" i="12" s="1"/>
  <c r="M260" i="8"/>
  <c r="V38" i="12"/>
  <c r="Z38" i="12" s="1"/>
  <c r="L79" i="8"/>
  <c r="N79" i="8"/>
  <c r="U38" i="12"/>
  <c r="Y38" i="12" s="1"/>
  <c r="AH472" i="12"/>
  <c r="AJ472" i="12" s="1"/>
  <c r="AG472" i="12"/>
  <c r="R513" i="8"/>
  <c r="U63" i="3"/>
  <c r="Y63" i="3" s="1"/>
  <c r="V63" i="3"/>
  <c r="Z63" i="3" s="1"/>
  <c r="L508" i="8"/>
  <c r="U467" i="12"/>
  <c r="Y467" i="12" s="1"/>
  <c r="N508" i="8"/>
  <c r="V467" i="12"/>
  <c r="H251" i="8"/>
  <c r="S420" i="12"/>
  <c r="AC420" i="12" s="1"/>
  <c r="G461" i="8"/>
  <c r="F461" i="8"/>
  <c r="T420" i="12"/>
  <c r="AD420" i="12" s="1"/>
  <c r="M235" i="8"/>
  <c r="O443" i="8"/>
  <c r="X402" i="12"/>
  <c r="AB402" i="12" s="1"/>
  <c r="W402" i="12"/>
  <c r="AA402" i="12" s="1"/>
  <c r="Q443" i="8"/>
  <c r="R40" i="12"/>
  <c r="J81" i="8"/>
  <c r="P223" i="8"/>
  <c r="AH344" i="12"/>
  <c r="AJ344" i="12" s="1"/>
  <c r="AG344" i="12"/>
  <c r="AI344" i="12" s="1"/>
  <c r="R385" i="8"/>
  <c r="N387" i="8"/>
  <c r="U346" i="12"/>
  <c r="Y346" i="12" s="1"/>
  <c r="V346" i="12"/>
  <c r="Z346" i="12" s="1"/>
  <c r="L387" i="8"/>
  <c r="W10" i="13"/>
  <c r="AA10" i="13" s="1"/>
  <c r="X10" i="13"/>
  <c r="AB10" i="13" s="1"/>
  <c r="H159" i="8"/>
  <c r="P508" i="8"/>
  <c r="M521" i="8"/>
  <c r="E302" i="8"/>
  <c r="R87" i="3"/>
  <c r="N348" i="8"/>
  <c r="U307" i="12"/>
  <c r="Y307" i="12" s="1"/>
  <c r="V307" i="12"/>
  <c r="Z307" i="12" s="1"/>
  <c r="L348" i="8"/>
  <c r="J378" i="8"/>
  <c r="R337" i="12"/>
  <c r="T427" i="12"/>
  <c r="AD427" i="12" s="1"/>
  <c r="S427" i="12"/>
  <c r="AC427" i="12" s="1"/>
  <c r="F468" i="8"/>
  <c r="G468" i="8"/>
  <c r="C361" i="8"/>
  <c r="X54" i="3"/>
  <c r="AB54" i="3" s="1"/>
  <c r="W54" i="3"/>
  <c r="AA54" i="3" s="1"/>
  <c r="S9" i="15"/>
  <c r="AC9" i="15" s="1"/>
  <c r="T9" i="15"/>
  <c r="AD9" i="15" s="1"/>
  <c r="AL26" i="14"/>
  <c r="AN26" i="14" s="1"/>
  <c r="AK26" i="14"/>
  <c r="AM26" i="14" s="1"/>
  <c r="AK25" i="14"/>
  <c r="AM25" i="14" s="1"/>
  <c r="AL25" i="14"/>
  <c r="AN25" i="14" s="1"/>
  <c r="W23" i="16"/>
  <c r="AA23" i="16" s="1"/>
  <c r="X23" i="16"/>
  <c r="AB23" i="16" s="1"/>
  <c r="U28" i="15"/>
  <c r="Y28" i="15" s="1"/>
  <c r="V28" i="15"/>
  <c r="Z28" i="15" s="1"/>
  <c r="T69" i="12"/>
  <c r="AD69" i="12" s="1"/>
  <c r="F110" i="8"/>
  <c r="G110" i="8"/>
  <c r="S69" i="12"/>
  <c r="AC69" i="12" s="1"/>
  <c r="C397" i="8"/>
  <c r="C367" i="8"/>
  <c r="K496" i="8"/>
  <c r="P381" i="8"/>
  <c r="O109" i="8"/>
  <c r="W68" i="12"/>
  <c r="AA68" i="12" s="1"/>
  <c r="X68" i="12"/>
  <c r="AB68" i="12" s="1"/>
  <c r="Q109" i="8"/>
  <c r="M381" i="8"/>
  <c r="P467" i="8"/>
  <c r="P220" i="8"/>
  <c r="T356" i="12"/>
  <c r="AD356" i="12" s="1"/>
  <c r="F397" i="8"/>
  <c r="G397" i="8"/>
  <c r="S356" i="12"/>
  <c r="D360" i="8"/>
  <c r="P549" i="8"/>
  <c r="K211" i="8"/>
  <c r="C434" i="8"/>
  <c r="R150" i="12"/>
  <c r="J191" i="8"/>
  <c r="H474" i="8"/>
  <c r="P150" i="8"/>
  <c r="C117" i="8"/>
  <c r="O446" i="8"/>
  <c r="W405" i="12"/>
  <c r="AA405" i="12" s="1"/>
  <c r="Q446" i="8"/>
  <c r="X405" i="12"/>
  <c r="AB405" i="12" s="1"/>
  <c r="K461" i="8"/>
  <c r="P188" i="8"/>
  <c r="I94" i="8"/>
  <c r="M214" i="8"/>
  <c r="C490" i="8"/>
  <c r="I67" i="8"/>
  <c r="D99" i="8"/>
  <c r="W348" i="12"/>
  <c r="AA348" i="12" s="1"/>
  <c r="X348" i="12"/>
  <c r="AB348" i="12" s="1"/>
  <c r="Q389" i="8"/>
  <c r="O389" i="8"/>
  <c r="H387" i="8"/>
  <c r="I328" i="8"/>
  <c r="AK23" i="13"/>
  <c r="AM23" i="13" s="1"/>
  <c r="AL23" i="13"/>
  <c r="R221" i="8"/>
  <c r="AH180" i="12"/>
  <c r="AJ180" i="12" s="1"/>
  <c r="AG180" i="12"/>
  <c r="AI180" i="12" s="1"/>
  <c r="K526" i="8"/>
  <c r="AG160" i="12"/>
  <c r="AI160" i="12" s="1"/>
  <c r="AH160" i="12"/>
  <c r="AJ160" i="12" s="1"/>
  <c r="R201" i="8"/>
  <c r="V303" i="12"/>
  <c r="U303" i="12"/>
  <c r="Y303" i="12" s="1"/>
  <c r="N344" i="8"/>
  <c r="L344" i="8"/>
  <c r="I310" i="8"/>
  <c r="R12" i="16"/>
  <c r="P76" i="8"/>
  <c r="C448" i="8"/>
  <c r="I157" i="8"/>
  <c r="I56" i="8"/>
  <c r="N85" i="8"/>
  <c r="V44" i="12"/>
  <c r="U44" i="12"/>
  <c r="Y44" i="12" s="1"/>
  <c r="L85" i="8"/>
  <c r="H141" i="8"/>
  <c r="H241" i="8"/>
  <c r="P313" i="8"/>
  <c r="O506" i="8"/>
  <c r="W465" i="12"/>
  <c r="AA465" i="12" s="1"/>
  <c r="X465" i="12"/>
  <c r="AB465" i="12" s="1"/>
  <c r="Q506" i="8"/>
  <c r="C167" i="8"/>
  <c r="AK469" i="12"/>
  <c r="AM469" i="12" s="1"/>
  <c r="S510" i="8"/>
  <c r="AL469" i="12"/>
  <c r="AN469" i="12" s="1"/>
  <c r="F150" i="8"/>
  <c r="G150" i="8"/>
  <c r="S109" i="12"/>
  <c r="AC109" i="12" s="1"/>
  <c r="T109" i="12"/>
  <c r="AD109" i="12" s="1"/>
  <c r="E336" i="8"/>
  <c r="D166" i="8"/>
  <c r="T338" i="12"/>
  <c r="AD338" i="12" s="1"/>
  <c r="F379" i="8"/>
  <c r="G379" i="8"/>
  <c r="S338" i="12"/>
  <c r="D448" i="8"/>
  <c r="E481" i="8"/>
  <c r="T116" i="12"/>
  <c r="AD116" i="12" s="1"/>
  <c r="F157" i="8"/>
  <c r="G157" i="8"/>
  <c r="S116" i="12"/>
  <c r="AC116" i="12" s="1"/>
  <c r="P300" i="8"/>
  <c r="W73" i="15"/>
  <c r="AA73" i="15" s="1"/>
  <c r="X73" i="15"/>
  <c r="AB73" i="15" s="1"/>
  <c r="L299" i="8"/>
  <c r="U258" i="12"/>
  <c r="Y258" i="12" s="1"/>
  <c r="N299" i="8"/>
  <c r="V258" i="12"/>
  <c r="Z258" i="12" s="1"/>
  <c r="AK34" i="15"/>
  <c r="AM34" i="15" s="1"/>
  <c r="AL34" i="15"/>
  <c r="AN34" i="15" s="1"/>
  <c r="W269" i="12"/>
  <c r="AA269" i="12" s="1"/>
  <c r="Q310" i="8"/>
  <c r="X269" i="12"/>
  <c r="AB269" i="12" s="1"/>
  <c r="O310" i="8"/>
  <c r="D362" i="8"/>
  <c r="K88" i="8"/>
  <c r="S219" i="12"/>
  <c r="AC219" i="12" s="1"/>
  <c r="G260" i="8"/>
  <c r="T219" i="12"/>
  <c r="AD219" i="12" s="1"/>
  <c r="F260" i="8"/>
  <c r="J140" i="8"/>
  <c r="R99" i="12"/>
  <c r="P472" i="8"/>
  <c r="L181" i="8"/>
  <c r="V140" i="12"/>
  <c r="Z140" i="12" s="1"/>
  <c r="N181" i="8"/>
  <c r="U140" i="12"/>
  <c r="Y140" i="12" s="1"/>
  <c r="S169" i="12"/>
  <c r="AC169" i="12" s="1"/>
  <c r="G210" i="8"/>
  <c r="F210" i="8"/>
  <c r="T169" i="12"/>
  <c r="AD169" i="12" s="1"/>
  <c r="O390" i="8"/>
  <c r="X349" i="12"/>
  <c r="AB349" i="12" s="1"/>
  <c r="Q390" i="8"/>
  <c r="W349" i="12"/>
  <c r="AA349" i="12" s="1"/>
  <c r="AL18" i="15"/>
  <c r="AN18" i="15" s="1"/>
  <c r="AK18" i="15"/>
  <c r="AM18" i="15" s="1"/>
  <c r="AG26" i="16"/>
  <c r="AH26" i="16"/>
  <c r="AJ26" i="16" s="1"/>
  <c r="R324" i="12"/>
  <c r="J365" i="8"/>
  <c r="P324" i="8"/>
  <c r="S49" i="12"/>
  <c r="AC49" i="12" s="1"/>
  <c r="F90" i="8"/>
  <c r="T49" i="12"/>
  <c r="AD49" i="12" s="1"/>
  <c r="G90" i="8"/>
  <c r="AH447" i="12"/>
  <c r="AJ447" i="12" s="1"/>
  <c r="AG447" i="12"/>
  <c r="AI447" i="12" s="1"/>
  <c r="R488" i="8"/>
  <c r="M209" i="8"/>
  <c r="H504" i="8"/>
  <c r="P274" i="8"/>
  <c r="W351" i="12"/>
  <c r="AA351" i="12" s="1"/>
  <c r="X351" i="12"/>
  <c r="AB351" i="12" s="1"/>
  <c r="Q392" i="8"/>
  <c r="O392" i="8"/>
  <c r="H502" i="8"/>
  <c r="M375" i="8"/>
  <c r="M288" i="8"/>
  <c r="U340" i="12"/>
  <c r="Y340" i="12" s="1"/>
  <c r="N381" i="8"/>
  <c r="V340" i="12"/>
  <c r="Z340" i="12" s="1"/>
  <c r="L381" i="8"/>
  <c r="H360" i="8"/>
  <c r="H411" i="8"/>
  <c r="T105" i="15"/>
  <c r="AD105" i="15" s="1"/>
  <c r="S105" i="15"/>
  <c r="R188" i="8"/>
  <c r="AG147" i="12"/>
  <c r="AI147" i="12" s="1"/>
  <c r="AH147" i="12"/>
  <c r="AJ147" i="12" s="1"/>
  <c r="C406" i="8"/>
  <c r="S179" i="8"/>
  <c r="AL138" i="12"/>
  <c r="AN138" i="12" s="1"/>
  <c r="AK138" i="12"/>
  <c r="AM138" i="12" s="1"/>
  <c r="R279" i="12"/>
  <c r="J320" i="8"/>
  <c r="K423" i="8"/>
  <c r="P514" i="8"/>
  <c r="G248" i="8"/>
  <c r="F248" i="8"/>
  <c r="T207" i="12"/>
  <c r="AD207" i="12" s="1"/>
  <c r="S207" i="12"/>
  <c r="AC207" i="12" s="1"/>
  <c r="F352" i="8"/>
  <c r="S311" i="12"/>
  <c r="AC311" i="12" s="1"/>
  <c r="T311" i="12"/>
  <c r="AD311" i="12" s="1"/>
  <c r="G352" i="8"/>
  <c r="D417" i="8"/>
  <c r="S10" i="15"/>
  <c r="T10" i="15"/>
  <c r="AD10" i="15" s="1"/>
  <c r="C52" i="8"/>
  <c r="P350" i="8"/>
  <c r="M189" i="8"/>
  <c r="S12" i="15"/>
  <c r="T12" i="15"/>
  <c r="AD12" i="15" s="1"/>
  <c r="R41" i="15"/>
  <c r="U53" i="15"/>
  <c r="Y53" i="15" s="1"/>
  <c r="V53" i="15"/>
  <c r="Z53" i="15" s="1"/>
  <c r="S456" i="8"/>
  <c r="AK415" i="12"/>
  <c r="AM415" i="12" s="1"/>
  <c r="AL415" i="12"/>
  <c r="AN415" i="12" s="1"/>
  <c r="E521" i="8"/>
  <c r="U43" i="15"/>
  <c r="Y43" i="15" s="1"/>
  <c r="V43" i="15"/>
  <c r="Z43" i="15" s="1"/>
  <c r="V65" i="3"/>
  <c r="Z65" i="3" s="1"/>
  <c r="U65" i="3"/>
  <c r="Y65" i="3" s="1"/>
  <c r="V506" i="12"/>
  <c r="U506" i="12"/>
  <c r="Y506" i="12" s="1"/>
  <c r="N547" i="8"/>
  <c r="L547" i="8"/>
  <c r="I96" i="8"/>
  <c r="V7" i="3"/>
  <c r="Z7" i="3" s="1"/>
  <c r="U7" i="3"/>
  <c r="M407" i="8"/>
  <c r="V28" i="12"/>
  <c r="U28" i="12"/>
  <c r="Y28" i="12" s="1"/>
  <c r="L69" i="8"/>
  <c r="N69" i="8"/>
  <c r="W22" i="14"/>
  <c r="AA22" i="14" s="1"/>
  <c r="X22" i="14"/>
  <c r="U169" i="12"/>
  <c r="Y169" i="12" s="1"/>
  <c r="L210" i="8"/>
  <c r="N210" i="8"/>
  <c r="V169" i="12"/>
  <c r="Z169" i="12" s="1"/>
  <c r="E337" i="8"/>
  <c r="M404" i="8"/>
  <c r="K51" i="8"/>
  <c r="J62" i="8"/>
  <c r="R21" i="12"/>
  <c r="U148" i="12"/>
  <c r="Y148" i="12" s="1"/>
  <c r="L189" i="8"/>
  <c r="V148" i="12"/>
  <c r="Z148" i="12" s="1"/>
  <c r="N189" i="8"/>
  <c r="H236" i="8"/>
  <c r="H224" i="8"/>
  <c r="E196" i="8"/>
  <c r="H276" i="8"/>
  <c r="I129" i="8"/>
  <c r="G385" i="8"/>
  <c r="T344" i="12"/>
  <c r="AD344" i="12" s="1"/>
  <c r="S344" i="12"/>
  <c r="F385" i="8"/>
  <c r="C451" i="8"/>
  <c r="D398" i="8"/>
  <c r="AH506" i="12"/>
  <c r="AJ506" i="12" s="1"/>
  <c r="AG506" i="12"/>
  <c r="R547" i="8"/>
  <c r="AG39" i="15"/>
  <c r="AH39" i="15"/>
  <c r="AJ39" i="15" s="1"/>
  <c r="AG77" i="12"/>
  <c r="AH77" i="12"/>
  <c r="AJ77" i="12" s="1"/>
  <c r="R118" i="8"/>
  <c r="D68" i="8"/>
  <c r="S237" i="8"/>
  <c r="AK196" i="12"/>
  <c r="AM196" i="12" s="1"/>
  <c r="AL196" i="12"/>
  <c r="AN196" i="12" s="1"/>
  <c r="M182" i="8"/>
  <c r="I239" i="8"/>
  <c r="R350" i="8"/>
  <c r="AH309" i="12"/>
  <c r="AJ309" i="12" s="1"/>
  <c r="AG309" i="12"/>
  <c r="AI309" i="12" s="1"/>
  <c r="L350" i="8"/>
  <c r="V309" i="12"/>
  <c r="Z309" i="12" s="1"/>
  <c r="N350" i="8"/>
  <c r="U309" i="12"/>
  <c r="Y309" i="12" s="1"/>
  <c r="AG13" i="12"/>
  <c r="AI13" i="12" s="1"/>
  <c r="AH13" i="12"/>
  <c r="AJ13" i="12" s="1"/>
  <c r="R54" i="8"/>
  <c r="AG36" i="13"/>
  <c r="AI36" i="13" s="1"/>
  <c r="AH36" i="13"/>
  <c r="AJ36" i="13" s="1"/>
  <c r="M227" i="8"/>
  <c r="C455" i="8"/>
  <c r="AG192" i="12"/>
  <c r="AI192" i="12" s="1"/>
  <c r="R233" i="8"/>
  <c r="AH192" i="12"/>
  <c r="AJ192" i="12" s="1"/>
  <c r="H460" i="8"/>
  <c r="S27" i="3"/>
  <c r="T27" i="3"/>
  <c r="AD27" i="3" s="1"/>
  <c r="V474" i="12"/>
  <c r="Z474" i="12" s="1"/>
  <c r="L515" i="8"/>
  <c r="U474" i="12"/>
  <c r="Y474" i="12" s="1"/>
  <c r="N515" i="8"/>
  <c r="AL88" i="15"/>
  <c r="AN88" i="15" s="1"/>
  <c r="AK88" i="15"/>
  <c r="AM88" i="15" s="1"/>
  <c r="J149" i="8"/>
  <c r="R108" i="12"/>
  <c r="K213" i="8"/>
  <c r="U73" i="15"/>
  <c r="Y73" i="15" s="1"/>
  <c r="V73" i="15"/>
  <c r="Z73" i="15" s="1"/>
  <c r="X19" i="16"/>
  <c r="W19" i="16"/>
  <c r="AA19" i="16" s="1"/>
  <c r="AH57" i="3"/>
  <c r="AJ57" i="3" s="1"/>
  <c r="AG57" i="3"/>
  <c r="AI57" i="3" s="1"/>
  <c r="J288" i="8"/>
  <c r="R247" i="12"/>
  <c r="S145" i="8"/>
  <c r="AL104" i="12"/>
  <c r="AN104" i="12" s="1"/>
  <c r="AK104" i="12"/>
  <c r="AM104" i="12" s="1"/>
  <c r="W335" i="12"/>
  <c r="AA335" i="12" s="1"/>
  <c r="O376" i="8"/>
  <c r="Q376" i="8"/>
  <c r="X335" i="12"/>
  <c r="AB335" i="12" s="1"/>
  <c r="V47" i="15"/>
  <c r="U47" i="15"/>
  <c r="Y47" i="15" s="1"/>
  <c r="T67" i="15"/>
  <c r="AD67" i="15" s="1"/>
  <c r="S67" i="15"/>
  <c r="AC67" i="15" s="1"/>
  <c r="C525" i="8"/>
  <c r="S168" i="12"/>
  <c r="G209" i="8"/>
  <c r="F209" i="8"/>
  <c r="T168" i="12"/>
  <c r="AD168" i="12" s="1"/>
  <c r="J275" i="8"/>
  <c r="R234" i="12"/>
  <c r="R479" i="8"/>
  <c r="AG438" i="12"/>
  <c r="AI438" i="12" s="1"/>
  <c r="AH438" i="12"/>
  <c r="AJ438" i="12" s="1"/>
  <c r="N150" i="8"/>
  <c r="L150" i="8"/>
  <c r="U109" i="12"/>
  <c r="Y109" i="12" s="1"/>
  <c r="V109" i="12"/>
  <c r="X88" i="15"/>
  <c r="AB88" i="15" s="1"/>
  <c r="W88" i="15"/>
  <c r="AA88" i="15" s="1"/>
  <c r="H374" i="8"/>
  <c r="AL182" i="12"/>
  <c r="AN182" i="12" s="1"/>
  <c r="AK182" i="12"/>
  <c r="AM182" i="12" s="1"/>
  <c r="S223" i="8"/>
  <c r="T70" i="3"/>
  <c r="AD70" i="3" s="1"/>
  <c r="S70" i="3"/>
  <c r="N169" i="8"/>
  <c r="V128" i="12"/>
  <c r="Z128" i="12" s="1"/>
  <c r="L169" i="8"/>
  <c r="U128" i="12"/>
  <c r="Y128" i="12" s="1"/>
  <c r="H256" i="8"/>
  <c r="O472" i="8"/>
  <c r="Q472" i="8"/>
  <c r="W431" i="12"/>
  <c r="AA431" i="12" s="1"/>
  <c r="X431" i="12"/>
  <c r="AB431" i="12" s="1"/>
  <c r="AK216" i="12"/>
  <c r="AM216" i="12" s="1"/>
  <c r="S257" i="8"/>
  <c r="AL216" i="12"/>
  <c r="AN216" i="12" s="1"/>
  <c r="O416" i="8"/>
  <c r="W375" i="12"/>
  <c r="AA375" i="12" s="1"/>
  <c r="Q416" i="8"/>
  <c r="X375" i="12"/>
  <c r="AB375" i="12" s="1"/>
  <c r="K537" i="8"/>
  <c r="AG74" i="12"/>
  <c r="AI74" i="12" s="1"/>
  <c r="R115" i="8"/>
  <c r="AH74" i="12"/>
  <c r="AJ74" i="12" s="1"/>
  <c r="K63" i="8"/>
  <c r="T246" i="12"/>
  <c r="AD246" i="12" s="1"/>
  <c r="F287" i="8"/>
  <c r="S246" i="12"/>
  <c r="AC246" i="12" s="1"/>
  <c r="G287" i="8"/>
  <c r="AH487" i="12"/>
  <c r="AJ487" i="12" s="1"/>
  <c r="R528" i="8"/>
  <c r="AG487" i="12"/>
  <c r="AI487" i="12" s="1"/>
  <c r="W91" i="3"/>
  <c r="AA91" i="3" s="1"/>
  <c r="X91" i="3"/>
  <c r="AB91" i="3" s="1"/>
  <c r="J168" i="8"/>
  <c r="R127" i="12"/>
  <c r="C111" i="8"/>
  <c r="AK94" i="12"/>
  <c r="AM94" i="12" s="1"/>
  <c r="S135" i="8"/>
  <c r="AL94" i="12"/>
  <c r="AN94" i="12" s="1"/>
  <c r="R143" i="12"/>
  <c r="J184" i="8"/>
  <c r="E512" i="8"/>
  <c r="C231" i="8"/>
  <c r="R25" i="14"/>
  <c r="AK286" i="12"/>
  <c r="AM286" i="12" s="1"/>
  <c r="S327" i="8"/>
  <c r="AL286" i="12"/>
  <c r="AN286" i="12" s="1"/>
  <c r="K101" i="8"/>
  <c r="D198" i="8"/>
  <c r="X260" i="12"/>
  <c r="AB260" i="12" s="1"/>
  <c r="O301" i="8"/>
  <c r="Q301" i="8"/>
  <c r="W260" i="12"/>
  <c r="AA260" i="12" s="1"/>
  <c r="F345" i="8"/>
  <c r="S304" i="12"/>
  <c r="AC304" i="12" s="1"/>
  <c r="T304" i="12"/>
  <c r="AD304" i="12" s="1"/>
  <c r="G345" i="8"/>
  <c r="D374" i="8"/>
  <c r="U30" i="3"/>
  <c r="Y30" i="3" s="1"/>
  <c r="V30" i="3"/>
  <c r="Z30" i="3" s="1"/>
  <c r="E293" i="8"/>
  <c r="P132" i="8"/>
  <c r="P515" i="8"/>
  <c r="E425" i="8"/>
  <c r="R207" i="12"/>
  <c r="J248" i="8"/>
  <c r="S97" i="15"/>
  <c r="T97" i="15"/>
  <c r="AD97" i="15" s="1"/>
  <c r="M62" i="8"/>
  <c r="AG32" i="13"/>
  <c r="AH32" i="13"/>
  <c r="AJ32" i="13" s="1"/>
  <c r="V24" i="15"/>
  <c r="U24" i="15"/>
  <c r="Y24" i="15" s="1"/>
  <c r="AK219" i="12"/>
  <c r="AM219" i="12" s="1"/>
  <c r="S260" i="8"/>
  <c r="AL219" i="12"/>
  <c r="R137" i="12"/>
  <c r="J178" i="8"/>
  <c r="J522" i="8"/>
  <c r="R481" i="12"/>
  <c r="W15" i="15"/>
  <c r="AA15" i="15" s="1"/>
  <c r="X15" i="15"/>
  <c r="AB15" i="15" s="1"/>
  <c r="P145" i="8"/>
  <c r="P193" i="8"/>
  <c r="Q385" i="8"/>
  <c r="X344" i="12"/>
  <c r="O385" i="8"/>
  <c r="W344" i="12"/>
  <c r="AA344" i="12" s="1"/>
  <c r="AG455" i="12"/>
  <c r="AI455" i="12" s="1"/>
  <c r="AH455" i="12"/>
  <c r="AJ455" i="12" s="1"/>
  <c r="R496" i="8"/>
  <c r="R489" i="12"/>
  <c r="J530" i="8"/>
  <c r="T210" i="12"/>
  <c r="AD210" i="12" s="1"/>
  <c r="G251" i="8"/>
  <c r="F251" i="8"/>
  <c r="S210" i="12"/>
  <c r="AC210" i="12" s="1"/>
  <c r="C120" i="8"/>
  <c r="R145" i="12"/>
  <c r="J186" i="8"/>
  <c r="H487" i="8"/>
  <c r="R157" i="12"/>
  <c r="J198" i="8"/>
  <c r="P548" i="8"/>
  <c r="P307" i="8"/>
  <c r="D343" i="8"/>
  <c r="V83" i="3"/>
  <c r="U83" i="3"/>
  <c r="Y83" i="3" s="1"/>
  <c r="X71" i="15"/>
  <c r="AB71" i="15" s="1"/>
  <c r="W71" i="15"/>
  <c r="AA71" i="15" s="1"/>
  <c r="M536" i="8"/>
  <c r="L246" i="8"/>
  <c r="N246" i="8"/>
  <c r="U205" i="12"/>
  <c r="Y205" i="12" s="1"/>
  <c r="V205" i="12"/>
  <c r="Z205" i="12" s="1"/>
  <c r="X24" i="14"/>
  <c r="AB24" i="14" s="1"/>
  <c r="W24" i="14"/>
  <c r="AA24" i="14" s="1"/>
  <c r="R277" i="12"/>
  <c r="J318" i="8"/>
  <c r="C102" i="8"/>
  <c r="H516" i="8"/>
  <c r="I274" i="8"/>
  <c r="D287" i="8"/>
  <c r="L146" i="8"/>
  <c r="N146" i="8"/>
  <c r="V105" i="12"/>
  <c r="Z105" i="12" s="1"/>
  <c r="U105" i="12"/>
  <c r="Y105" i="12" s="1"/>
  <c r="L164" i="8"/>
  <c r="V123" i="12"/>
  <c r="Z123" i="12" s="1"/>
  <c r="U123" i="12"/>
  <c r="Y123" i="12" s="1"/>
  <c r="N164" i="8"/>
  <c r="Q57" i="8"/>
  <c r="W16" i="12"/>
  <c r="AA16" i="12" s="1"/>
  <c r="O57" i="8"/>
  <c r="X16" i="12"/>
  <c r="AB16" i="12" s="1"/>
  <c r="E153" i="8"/>
  <c r="V374" i="12"/>
  <c r="Z374" i="12" s="1"/>
  <c r="N415" i="8"/>
  <c r="U374" i="12"/>
  <c r="Y374" i="12" s="1"/>
  <c r="L415" i="8"/>
  <c r="T11" i="15"/>
  <c r="AD11" i="15" s="1"/>
  <c r="S11" i="15"/>
  <c r="AC11" i="15" s="1"/>
  <c r="AG276" i="12"/>
  <c r="AI276" i="12" s="1"/>
  <c r="AH276" i="12"/>
  <c r="AJ276" i="12" s="1"/>
  <c r="R317" i="8"/>
  <c r="K268" i="8"/>
  <c r="AG11" i="14"/>
  <c r="AH11" i="14"/>
  <c r="AJ11" i="14" s="1"/>
  <c r="M510" i="8"/>
  <c r="C536" i="8"/>
  <c r="J380" i="8"/>
  <c r="R339" i="12"/>
  <c r="O520" i="8"/>
  <c r="W479" i="12"/>
  <c r="AA479" i="12" s="1"/>
  <c r="X479" i="12"/>
  <c r="AB479" i="12" s="1"/>
  <c r="Q520" i="8"/>
  <c r="K91" i="8"/>
  <c r="M99" i="8"/>
  <c r="AH70" i="15"/>
  <c r="AJ70" i="15" s="1"/>
  <c r="AG70" i="15"/>
  <c r="P338" i="8"/>
  <c r="X457" i="12"/>
  <c r="AB457" i="12" s="1"/>
  <c r="O498" i="8"/>
  <c r="Q498" i="8"/>
  <c r="W457" i="12"/>
  <c r="AA457" i="12" s="1"/>
  <c r="C94" i="8"/>
  <c r="T72" i="3"/>
  <c r="AD72" i="3" s="1"/>
  <c r="S72" i="3"/>
  <c r="T319" i="12"/>
  <c r="AD319" i="12" s="1"/>
  <c r="S319" i="12"/>
  <c r="AC319" i="12" s="1"/>
  <c r="G360" i="8"/>
  <c r="F360" i="8"/>
  <c r="E506" i="8"/>
  <c r="K53" i="8"/>
  <c r="W33" i="13"/>
  <c r="AA33" i="13" s="1"/>
  <c r="X33" i="13"/>
  <c r="AB33" i="13" s="1"/>
  <c r="E172" i="8"/>
  <c r="C496" i="8"/>
  <c r="H503" i="8"/>
  <c r="M217" i="8"/>
  <c r="L302" i="8"/>
  <c r="V261" i="12"/>
  <c r="Z261" i="12" s="1"/>
  <c r="N302" i="8"/>
  <c r="U261" i="12"/>
  <c r="Y261" i="12" s="1"/>
  <c r="C423" i="8"/>
  <c r="E271" i="8"/>
  <c r="K310" i="8"/>
  <c r="R180" i="12"/>
  <c r="J221" i="8"/>
  <c r="V220" i="12"/>
  <c r="Z220" i="12" s="1"/>
  <c r="U220" i="12"/>
  <c r="Y220" i="12" s="1"/>
  <c r="N261" i="8"/>
  <c r="L261" i="8"/>
  <c r="H468" i="8"/>
  <c r="R53" i="12"/>
  <c r="J94" i="8"/>
  <c r="T65" i="15"/>
  <c r="AD65" i="15" s="1"/>
  <c r="S65" i="15"/>
  <c r="R228" i="12"/>
  <c r="J269" i="8"/>
  <c r="AH15" i="15"/>
  <c r="AJ15" i="15" s="1"/>
  <c r="AG15" i="15"/>
  <c r="AK324" i="12"/>
  <c r="AL324" i="12"/>
  <c r="AN324" i="12" s="1"/>
  <c r="S365" i="8"/>
  <c r="M239" i="8"/>
  <c r="R285" i="8"/>
  <c r="AH244" i="12"/>
  <c r="AJ244" i="12" s="1"/>
  <c r="AG244" i="12"/>
  <c r="AH102" i="15"/>
  <c r="AJ102" i="15" s="1"/>
  <c r="AG102" i="15"/>
  <c r="D424" i="8"/>
  <c r="K227" i="8"/>
  <c r="D70" i="8"/>
  <c r="G417" i="8"/>
  <c r="T376" i="12"/>
  <c r="AD376" i="12" s="1"/>
  <c r="F417" i="8"/>
  <c r="S376" i="12"/>
  <c r="AC376" i="12" s="1"/>
  <c r="S340" i="8"/>
  <c r="AK299" i="12"/>
  <c r="AM299" i="12" s="1"/>
  <c r="AL299" i="12"/>
  <c r="AN299" i="12" s="1"/>
  <c r="T65" i="3"/>
  <c r="AD65" i="3" s="1"/>
  <c r="S65" i="3"/>
  <c r="AC65" i="3" s="1"/>
  <c r="W49" i="3"/>
  <c r="AA49" i="3" s="1"/>
  <c r="X49" i="3"/>
  <c r="O225" i="8"/>
  <c r="X184" i="12"/>
  <c r="AB184" i="12" s="1"/>
  <c r="W184" i="12"/>
  <c r="AA184" i="12" s="1"/>
  <c r="Q225" i="8"/>
  <c r="E416" i="8"/>
  <c r="K488" i="8"/>
  <c r="M444" i="8"/>
  <c r="K412" i="8"/>
  <c r="R281" i="12"/>
  <c r="J322" i="8"/>
  <c r="T124" i="12"/>
  <c r="AD124" i="12" s="1"/>
  <c r="G165" i="8"/>
  <c r="F165" i="8"/>
  <c r="S124" i="12"/>
  <c r="AC124" i="12" s="1"/>
  <c r="G159" i="8"/>
  <c r="T118" i="12"/>
  <c r="AD118" i="12" s="1"/>
  <c r="F159" i="8"/>
  <c r="S118" i="12"/>
  <c r="AC118" i="12" s="1"/>
  <c r="T290" i="12"/>
  <c r="AD290" i="12" s="1"/>
  <c r="F331" i="8"/>
  <c r="S290" i="12"/>
  <c r="AC290" i="12" s="1"/>
  <c r="G331" i="8"/>
  <c r="M388" i="8"/>
  <c r="X153" i="12"/>
  <c r="AB153" i="12" s="1"/>
  <c r="Q194" i="8"/>
  <c r="O194" i="8"/>
  <c r="W153" i="12"/>
  <c r="AA153" i="12" s="1"/>
  <c r="C381" i="8"/>
  <c r="AG47" i="15"/>
  <c r="AH47" i="15"/>
  <c r="AJ47" i="15" s="1"/>
  <c r="D483" i="8"/>
  <c r="R58" i="15"/>
  <c r="I426" i="8"/>
  <c r="K120" i="8"/>
  <c r="AL445" i="12"/>
  <c r="AN445" i="12" s="1"/>
  <c r="S486" i="8"/>
  <c r="AK445" i="12"/>
  <c r="AM445" i="12" s="1"/>
  <c r="K126" i="8"/>
  <c r="G75" i="8"/>
  <c r="F75" i="8"/>
  <c r="T34" i="12"/>
  <c r="AD34" i="12" s="1"/>
  <c r="S34" i="12"/>
  <c r="AC34" i="12" s="1"/>
  <c r="H206" i="8"/>
  <c r="AG11" i="3"/>
  <c r="AI11" i="3" s="1"/>
  <c r="AH11" i="3"/>
  <c r="AJ11" i="3" s="1"/>
  <c r="N352" i="8"/>
  <c r="V311" i="12"/>
  <c r="Z311" i="12" s="1"/>
  <c r="U311" i="12"/>
  <c r="Y311" i="12" s="1"/>
  <c r="L352" i="8"/>
  <c r="K251" i="8"/>
  <c r="R396" i="12"/>
  <c r="J437" i="8"/>
  <c r="K322" i="8"/>
  <c r="M317" i="8"/>
  <c r="AK278" i="12"/>
  <c r="AM278" i="12" s="1"/>
  <c r="AL278" i="12"/>
  <c r="AN278" i="12" s="1"/>
  <c r="S319" i="8"/>
  <c r="P354" i="8"/>
  <c r="S506" i="8"/>
  <c r="AK465" i="12"/>
  <c r="AM465" i="12" s="1"/>
  <c r="AL465" i="12"/>
  <c r="AN465" i="12" s="1"/>
  <c r="H277" i="8"/>
  <c r="V106" i="15"/>
  <c r="U106" i="15"/>
  <c r="Y106" i="15" s="1"/>
  <c r="L137" i="8"/>
  <c r="V96" i="12"/>
  <c r="Z96" i="12" s="1"/>
  <c r="U96" i="12"/>
  <c r="Y96" i="12" s="1"/>
  <c r="N137" i="8"/>
  <c r="K449" i="8"/>
  <c r="M419" i="8"/>
  <c r="N289" i="8"/>
  <c r="V248" i="12"/>
  <c r="Z248" i="12" s="1"/>
  <c r="L289" i="8"/>
  <c r="U248" i="12"/>
  <c r="Y248" i="12" s="1"/>
  <c r="D75" i="8"/>
  <c r="O388" i="8"/>
  <c r="W347" i="12"/>
  <c r="AA347" i="12" s="1"/>
  <c r="Q388" i="8"/>
  <c r="X347" i="12"/>
  <c r="AB347" i="12" s="1"/>
  <c r="AH333" i="12"/>
  <c r="AJ333" i="12" s="1"/>
  <c r="AG333" i="12"/>
  <c r="AI333" i="12" s="1"/>
  <c r="R374" i="8"/>
  <c r="H203" i="8"/>
  <c r="C399" i="8"/>
  <c r="AL477" i="12"/>
  <c r="AN477" i="12" s="1"/>
  <c r="S518" i="8"/>
  <c r="AK477" i="12"/>
  <c r="AM477" i="12" s="1"/>
  <c r="P286" i="8"/>
  <c r="AG23" i="14"/>
  <c r="AH23" i="14"/>
  <c r="AJ23" i="14" s="1"/>
  <c r="E160" i="8"/>
  <c r="T11" i="14"/>
  <c r="AD11" i="14" s="1"/>
  <c r="S11" i="14"/>
  <c r="AC11" i="14" s="1"/>
  <c r="D297" i="8"/>
  <c r="I460" i="8"/>
  <c r="T22" i="16"/>
  <c r="AD22" i="16" s="1"/>
  <c r="S22" i="16"/>
  <c r="H230" i="8"/>
  <c r="D108" i="8"/>
  <c r="L232" i="8"/>
  <c r="N232" i="8"/>
  <c r="V191" i="12"/>
  <c r="Z191" i="12" s="1"/>
  <c r="U191" i="12"/>
  <c r="Y191" i="12" s="1"/>
  <c r="X390" i="12"/>
  <c r="Q431" i="8"/>
  <c r="O431" i="8"/>
  <c r="W390" i="12"/>
  <c r="AA390" i="12" s="1"/>
  <c r="V249" i="12"/>
  <c r="Z249" i="12" s="1"/>
  <c r="L290" i="8"/>
  <c r="U249" i="12"/>
  <c r="Y249" i="12" s="1"/>
  <c r="N290" i="8"/>
  <c r="AG22" i="3"/>
  <c r="AI22" i="3" s="1"/>
  <c r="AH22" i="3"/>
  <c r="AJ22" i="3" s="1"/>
  <c r="AH106" i="15"/>
  <c r="AJ106" i="15" s="1"/>
  <c r="AG106" i="15"/>
  <c r="P379" i="8"/>
  <c r="P103" i="8"/>
  <c r="E509" i="8"/>
  <c r="P124" i="8"/>
  <c r="AG103" i="15"/>
  <c r="AH103" i="15"/>
  <c r="AJ103" i="15" s="1"/>
  <c r="S345" i="8"/>
  <c r="AK304" i="12"/>
  <c r="AM304" i="12" s="1"/>
  <c r="AL304" i="12"/>
  <c r="AN304" i="12" s="1"/>
  <c r="J391" i="8"/>
  <c r="R350" i="12"/>
  <c r="AL377" i="12"/>
  <c r="AN377" i="12" s="1"/>
  <c r="S418" i="8"/>
  <c r="AK377" i="12"/>
  <c r="AM377" i="12" s="1"/>
  <c r="S273" i="12"/>
  <c r="AC273" i="12" s="1"/>
  <c r="T273" i="12"/>
  <c r="AD273" i="12" s="1"/>
  <c r="G314" i="8"/>
  <c r="F314" i="8"/>
  <c r="V39" i="3"/>
  <c r="Z39" i="3" s="1"/>
  <c r="U39" i="3"/>
  <c r="Y39" i="3" s="1"/>
  <c r="I473" i="8"/>
  <c r="M167" i="8"/>
  <c r="M290" i="8"/>
  <c r="H371" i="8"/>
  <c r="V104" i="15"/>
  <c r="Z104" i="15" s="1"/>
  <c r="U104" i="15"/>
  <c r="Y104" i="15" s="1"/>
  <c r="E537" i="8"/>
  <c r="D120" i="8"/>
  <c r="K431" i="8"/>
  <c r="H506" i="8"/>
  <c r="H364" i="8"/>
  <c r="X19" i="13"/>
  <c r="AB19" i="13" s="1"/>
  <c r="W19" i="13"/>
  <c r="AA19" i="13" s="1"/>
  <c r="N161" i="8"/>
  <c r="U120" i="12"/>
  <c r="Y120" i="12" s="1"/>
  <c r="V120" i="12"/>
  <c r="Z120" i="12" s="1"/>
  <c r="L161" i="8"/>
  <c r="H549" i="8"/>
  <c r="S163" i="12"/>
  <c r="AC163" i="12" s="1"/>
  <c r="F204" i="8"/>
  <c r="G204" i="8"/>
  <c r="T163" i="12"/>
  <c r="AD163" i="12" s="1"/>
  <c r="M509" i="8"/>
  <c r="R22" i="3"/>
  <c r="S25" i="15"/>
  <c r="AC25" i="15" s="1"/>
  <c r="T25" i="15"/>
  <c r="AD25" i="15" s="1"/>
  <c r="R175" i="12"/>
  <c r="J216" i="8"/>
  <c r="L166" i="8"/>
  <c r="N166" i="8"/>
  <c r="U125" i="12"/>
  <c r="Y125" i="12" s="1"/>
  <c r="V125" i="12"/>
  <c r="Z125" i="12" s="1"/>
  <c r="H82" i="8"/>
  <c r="R148" i="12"/>
  <c r="J189" i="8"/>
  <c r="AG90" i="12"/>
  <c r="R131" i="8"/>
  <c r="AH90" i="12"/>
  <c r="AJ90" i="12" s="1"/>
  <c r="H142" i="8"/>
  <c r="Q425" i="8"/>
  <c r="O425" i="8"/>
  <c r="X384" i="12"/>
  <c r="AB384" i="12" s="1"/>
  <c r="W384" i="12"/>
  <c r="AA384" i="12" s="1"/>
  <c r="T34" i="14"/>
  <c r="AD34" i="14" s="1"/>
  <c r="S34" i="14"/>
  <c r="AC34" i="14" s="1"/>
  <c r="U21" i="3"/>
  <c r="Y21" i="3" s="1"/>
  <c r="V21" i="3"/>
  <c r="Z21" i="3" s="1"/>
  <c r="D59" i="8"/>
  <c r="R326" i="8"/>
  <c r="AH285" i="12"/>
  <c r="AJ285" i="12" s="1"/>
  <c r="AG285" i="12"/>
  <c r="AI285" i="12" s="1"/>
  <c r="G70" i="8"/>
  <c r="F70" i="8"/>
  <c r="S29" i="12"/>
  <c r="AC29" i="12" s="1"/>
  <c r="T29" i="12"/>
  <c r="AD29" i="12" s="1"/>
  <c r="E88" i="8"/>
  <c r="K321" i="8"/>
  <c r="E445" i="8"/>
  <c r="K305" i="8"/>
  <c r="AH439" i="12"/>
  <c r="AJ439" i="12" s="1"/>
  <c r="R480" i="8"/>
  <c r="AG439" i="12"/>
  <c r="AH52" i="12"/>
  <c r="AJ52" i="12" s="1"/>
  <c r="R93" i="8"/>
  <c r="AG52" i="12"/>
  <c r="S372" i="8"/>
  <c r="AK331" i="12"/>
  <c r="AM331" i="12" s="1"/>
  <c r="AL331" i="12"/>
  <c r="AN331" i="12" s="1"/>
  <c r="K162" i="8"/>
  <c r="U310" i="12"/>
  <c r="Y310" i="12" s="1"/>
  <c r="L351" i="8"/>
  <c r="V310" i="12"/>
  <c r="Z310" i="12" s="1"/>
  <c r="N351" i="8"/>
  <c r="D418" i="8"/>
  <c r="E149" i="8"/>
  <c r="S368" i="12"/>
  <c r="AC368" i="12" s="1"/>
  <c r="F409" i="8"/>
  <c r="T368" i="12"/>
  <c r="AD368" i="12" s="1"/>
  <c r="G409" i="8"/>
  <c r="AH35" i="13"/>
  <c r="AJ35" i="13" s="1"/>
  <c r="AG35" i="13"/>
  <c r="C539" i="8"/>
  <c r="D370" i="8"/>
  <c r="D407" i="8"/>
  <c r="H410" i="8"/>
  <c r="V24" i="13"/>
  <c r="Z24" i="13" s="1"/>
  <c r="U24" i="13"/>
  <c r="Y24" i="13" s="1"/>
  <c r="O399" i="8"/>
  <c r="W358" i="12"/>
  <c r="AA358" i="12" s="1"/>
  <c r="Q399" i="8"/>
  <c r="X358" i="12"/>
  <c r="J484" i="8"/>
  <c r="R443" i="12"/>
  <c r="U52" i="3"/>
  <c r="Y52" i="3" s="1"/>
  <c r="V52" i="3"/>
  <c r="Z52" i="3" s="1"/>
  <c r="AG410" i="12"/>
  <c r="AI410" i="12" s="1"/>
  <c r="AH410" i="12"/>
  <c r="AJ410" i="12" s="1"/>
  <c r="R451" i="8"/>
  <c r="I281" i="8"/>
  <c r="S56" i="3"/>
  <c r="AC56" i="3" s="1"/>
  <c r="T56" i="3"/>
  <c r="AD56" i="3" s="1"/>
  <c r="W60" i="3"/>
  <c r="AA60" i="3" s="1"/>
  <c r="X60" i="3"/>
  <c r="AB60" i="3" s="1"/>
  <c r="M485" i="8"/>
  <c r="R32" i="14"/>
  <c r="K298" i="8"/>
  <c r="R47" i="12"/>
  <c r="J88" i="8"/>
  <c r="Q413" i="8"/>
  <c r="X372" i="12"/>
  <c r="AB372" i="12" s="1"/>
  <c r="O413" i="8"/>
  <c r="W372" i="12"/>
  <c r="AA372" i="12" s="1"/>
  <c r="W407" i="12"/>
  <c r="AA407" i="12" s="1"/>
  <c r="Q448" i="8"/>
  <c r="O448" i="8"/>
  <c r="X407" i="12"/>
  <c r="AB407" i="12" s="1"/>
  <c r="AL17" i="15"/>
  <c r="AN17" i="15" s="1"/>
  <c r="AK17" i="15"/>
  <c r="AM17" i="15" s="1"/>
  <c r="V179" i="12"/>
  <c r="Z179" i="12" s="1"/>
  <c r="U179" i="12"/>
  <c r="Y179" i="12" s="1"/>
  <c r="N220" i="8"/>
  <c r="L220" i="8"/>
  <c r="W66" i="3"/>
  <c r="AA66" i="3" s="1"/>
  <c r="X66" i="3"/>
  <c r="AB66" i="3" s="1"/>
  <c r="S165" i="8"/>
  <c r="AL124" i="12"/>
  <c r="AN124" i="12" s="1"/>
  <c r="AK124" i="12"/>
  <c r="AM124" i="12" s="1"/>
  <c r="R427" i="8"/>
  <c r="AG386" i="12"/>
  <c r="AH386" i="12"/>
  <c r="AJ386" i="12" s="1"/>
  <c r="U62" i="12"/>
  <c r="Y62" i="12" s="1"/>
  <c r="N103" i="8"/>
  <c r="L103" i="8"/>
  <c r="V62" i="12"/>
  <c r="Z62" i="12" s="1"/>
  <c r="U270" i="12"/>
  <c r="Y270" i="12" s="1"/>
  <c r="L311" i="8"/>
  <c r="V270" i="12"/>
  <c r="Z270" i="12" s="1"/>
  <c r="N311" i="8"/>
  <c r="I443" i="8"/>
  <c r="E332" i="8"/>
  <c r="P206" i="8"/>
  <c r="AK53" i="3"/>
  <c r="AM53" i="3" s="1"/>
  <c r="AL53" i="3"/>
  <c r="AN53" i="3" s="1"/>
  <c r="N273" i="8"/>
  <c r="U232" i="12"/>
  <c r="Y232" i="12" s="1"/>
  <c r="V232" i="12"/>
  <c r="Z232" i="12" s="1"/>
  <c r="L273" i="8"/>
  <c r="AH82" i="3"/>
  <c r="AJ82" i="3" s="1"/>
  <c r="AG82" i="3"/>
  <c r="AI82" i="3" s="1"/>
  <c r="X82" i="3"/>
  <c r="AB82" i="3" s="1"/>
  <c r="W82" i="3"/>
  <c r="AA82" i="3" s="1"/>
  <c r="I379" i="8"/>
  <c r="AK57" i="15"/>
  <c r="AM57" i="15" s="1"/>
  <c r="AL57" i="15"/>
  <c r="AN57" i="15" s="1"/>
  <c r="AK93" i="12"/>
  <c r="AM93" i="12" s="1"/>
  <c r="AL93" i="12"/>
  <c r="AN93" i="12" s="1"/>
  <c r="S134" i="8"/>
  <c r="H60" i="8"/>
  <c r="D248" i="8"/>
  <c r="X200" i="12"/>
  <c r="AB200" i="12" s="1"/>
  <c r="W200" i="12"/>
  <c r="AA200" i="12" s="1"/>
  <c r="Q241" i="8"/>
  <c r="O241" i="8"/>
  <c r="K481" i="8"/>
  <c r="AH20" i="14"/>
  <c r="AJ20" i="14" s="1"/>
  <c r="AG20" i="14"/>
  <c r="I151" i="8"/>
  <c r="S79" i="15"/>
  <c r="AC79" i="15" s="1"/>
  <c r="T79" i="15"/>
  <c r="AD79" i="15" s="1"/>
  <c r="R42" i="3"/>
  <c r="AH98" i="15"/>
  <c r="AJ98" i="15" s="1"/>
  <c r="AG98" i="15"/>
  <c r="W103" i="15"/>
  <c r="AA103" i="15" s="1"/>
  <c r="X103" i="15"/>
  <c r="AB103" i="15" s="1"/>
  <c r="E241" i="8"/>
  <c r="C516" i="8"/>
  <c r="AL476" i="12"/>
  <c r="AN476" i="12" s="1"/>
  <c r="S517" i="8"/>
  <c r="AK476" i="12"/>
  <c r="AM476" i="12" s="1"/>
  <c r="E75" i="8"/>
  <c r="E77" i="8"/>
  <c r="AL21" i="3"/>
  <c r="AN21" i="3" s="1"/>
  <c r="AK21" i="3"/>
  <c r="AM21" i="3" s="1"/>
  <c r="C364" i="8"/>
  <c r="S63" i="8"/>
  <c r="AL22" i="12"/>
  <c r="AN22" i="12" s="1"/>
  <c r="AK22" i="12"/>
  <c r="AM22" i="12" s="1"/>
  <c r="C238" i="8"/>
  <c r="E54" i="8"/>
  <c r="R293" i="8"/>
  <c r="AG252" i="12"/>
  <c r="AI252" i="12" s="1"/>
  <c r="AH252" i="12"/>
  <c r="AJ252" i="12" s="1"/>
  <c r="E464" i="8"/>
  <c r="P393" i="8"/>
  <c r="AG54" i="3"/>
  <c r="AI54" i="3" s="1"/>
  <c r="AH54" i="3"/>
  <c r="AJ54" i="3" s="1"/>
  <c r="Q162" i="8"/>
  <c r="X121" i="12"/>
  <c r="O162" i="8"/>
  <c r="W121" i="12"/>
  <c r="AA121" i="12" s="1"/>
  <c r="D302" i="8"/>
  <c r="V58" i="15"/>
  <c r="Z58" i="15" s="1"/>
  <c r="U58" i="15"/>
  <c r="Y58" i="15" s="1"/>
  <c r="C338" i="8"/>
  <c r="L389" i="8"/>
  <c r="U348" i="12"/>
  <c r="Y348" i="12" s="1"/>
  <c r="V348" i="12"/>
  <c r="Z348" i="12" s="1"/>
  <c r="N389" i="8"/>
  <c r="X39" i="3"/>
  <c r="AB39" i="3" s="1"/>
  <c r="W39" i="3"/>
  <c r="AA39" i="3" s="1"/>
  <c r="F109" i="8"/>
  <c r="G109" i="8"/>
  <c r="T68" i="12"/>
  <c r="AD68" i="12" s="1"/>
  <c r="S68" i="12"/>
  <c r="AC68" i="12" s="1"/>
  <c r="I419" i="8"/>
  <c r="H157" i="8"/>
  <c r="R64" i="15"/>
  <c r="C495" i="8"/>
  <c r="C357" i="8"/>
  <c r="M434" i="8"/>
  <c r="O347" i="8"/>
  <c r="Q347" i="8"/>
  <c r="W306" i="12"/>
  <c r="AA306" i="12" s="1"/>
  <c r="X306" i="12"/>
  <c r="AB306" i="12" s="1"/>
  <c r="U102" i="15"/>
  <c r="Y102" i="15" s="1"/>
  <c r="V102" i="15"/>
  <c r="Z102" i="15" s="1"/>
  <c r="E399" i="8"/>
  <c r="X61" i="3"/>
  <c r="AB61" i="3" s="1"/>
  <c r="W61" i="3"/>
  <c r="AA61" i="3" s="1"/>
  <c r="C63" i="8"/>
  <c r="K309" i="8"/>
  <c r="C359" i="8"/>
  <c r="H492" i="8"/>
  <c r="X8" i="3"/>
  <c r="AB8" i="3" s="1"/>
  <c r="W8" i="3"/>
  <c r="AA8" i="3" s="1"/>
  <c r="AH11" i="15"/>
  <c r="AJ11" i="15" s="1"/>
  <c r="AG11" i="15"/>
  <c r="S479" i="12"/>
  <c r="AC479" i="12" s="1"/>
  <c r="G520" i="8"/>
  <c r="T479" i="12"/>
  <c r="AD479" i="12" s="1"/>
  <c r="F520" i="8"/>
  <c r="O321" i="8"/>
  <c r="Q321" i="8"/>
  <c r="X280" i="12"/>
  <c r="AB280" i="12" s="1"/>
  <c r="W280" i="12"/>
  <c r="AA280" i="12" s="1"/>
  <c r="T87" i="12"/>
  <c r="AD87" i="12" s="1"/>
  <c r="F128" i="8"/>
  <c r="G128" i="8"/>
  <c r="S87" i="12"/>
  <c r="AG24" i="13"/>
  <c r="AH24" i="13"/>
  <c r="AJ24" i="13" s="1"/>
  <c r="C378" i="8"/>
  <c r="M392" i="8"/>
  <c r="X63" i="3"/>
  <c r="AB63" i="3" s="1"/>
  <c r="W63" i="3"/>
  <c r="AA63" i="3" s="1"/>
  <c r="H189" i="8"/>
  <c r="AG94" i="12"/>
  <c r="AI94" i="12" s="1"/>
  <c r="R135" i="8"/>
  <c r="AH94" i="12"/>
  <c r="AJ94" i="12" s="1"/>
  <c r="E238" i="8"/>
  <c r="V47" i="3"/>
  <c r="Z47" i="3" s="1"/>
  <c r="U47" i="3"/>
  <c r="Y47" i="3" s="1"/>
  <c r="AL191" i="12"/>
  <c r="AN191" i="12" s="1"/>
  <c r="S232" i="8"/>
  <c r="AK191" i="12"/>
  <c r="AM191" i="12" s="1"/>
  <c r="C127" i="8"/>
  <c r="M348" i="8"/>
  <c r="I89" i="8"/>
  <c r="AL41" i="3"/>
  <c r="AN41" i="3" s="1"/>
  <c r="AK41" i="3"/>
  <c r="AM41" i="3" s="1"/>
  <c r="AK27" i="12"/>
  <c r="AM27" i="12" s="1"/>
  <c r="AL27" i="12"/>
  <c r="AN27" i="12" s="1"/>
  <c r="S68" i="8"/>
  <c r="M503" i="8"/>
  <c r="R103" i="12"/>
  <c r="J144" i="8"/>
  <c r="W129" i="12"/>
  <c r="AA129" i="12" s="1"/>
  <c r="Q170" i="8"/>
  <c r="O170" i="8"/>
  <c r="X129" i="12"/>
  <c r="AB129" i="12" s="1"/>
  <c r="F408" i="8"/>
  <c r="G408" i="8"/>
  <c r="S367" i="12"/>
  <c r="AC367" i="12" s="1"/>
  <c r="T367" i="12"/>
  <c r="AD367" i="12" s="1"/>
  <c r="AH172" i="12"/>
  <c r="AJ172" i="12" s="1"/>
  <c r="R213" i="8"/>
  <c r="AG172" i="12"/>
  <c r="AI172" i="12" s="1"/>
  <c r="C192" i="8"/>
  <c r="U35" i="15"/>
  <c r="Y35" i="15" s="1"/>
  <c r="V35" i="15"/>
  <c r="Z35" i="15" s="1"/>
  <c r="P129" i="8"/>
  <c r="V386" i="12"/>
  <c r="Z386" i="12" s="1"/>
  <c r="U386" i="12"/>
  <c r="Y386" i="12" s="1"/>
  <c r="L427" i="8"/>
  <c r="N427" i="8"/>
  <c r="W422" i="12"/>
  <c r="AA422" i="12" s="1"/>
  <c r="Q463" i="8"/>
  <c r="X422" i="12"/>
  <c r="AB422" i="12" s="1"/>
  <c r="O463" i="8"/>
  <c r="X47" i="12"/>
  <c r="AB47" i="12" s="1"/>
  <c r="Q88" i="8"/>
  <c r="O88" i="8"/>
  <c r="W47" i="12"/>
  <c r="AA47" i="12" s="1"/>
  <c r="AH99" i="3"/>
  <c r="AJ99" i="3" s="1"/>
  <c r="AG99" i="3"/>
  <c r="AH30" i="13"/>
  <c r="AJ30" i="13" s="1"/>
  <c r="AG30" i="13"/>
  <c r="AH73" i="12"/>
  <c r="AJ73" i="12" s="1"/>
  <c r="R114" i="8"/>
  <c r="AG73" i="12"/>
  <c r="AI73" i="12" s="1"/>
  <c r="U317" i="12"/>
  <c r="Y317" i="12" s="1"/>
  <c r="N358" i="8"/>
  <c r="L358" i="8"/>
  <c r="V317" i="12"/>
  <c r="I524" i="8"/>
  <c r="X38" i="3"/>
  <c r="AB38" i="3" s="1"/>
  <c r="W38" i="3"/>
  <c r="AA38" i="3" s="1"/>
  <c r="V342" i="12"/>
  <c r="Z342" i="12" s="1"/>
  <c r="L383" i="8"/>
  <c r="U342" i="12"/>
  <c r="Y342" i="12" s="1"/>
  <c r="N383" i="8"/>
  <c r="T44" i="3"/>
  <c r="AD44" i="3" s="1"/>
  <c r="S44" i="3"/>
  <c r="AC44" i="3" s="1"/>
  <c r="Q411" i="8"/>
  <c r="X370" i="12"/>
  <c r="AB370" i="12" s="1"/>
  <c r="W370" i="12"/>
  <c r="AA370" i="12" s="1"/>
  <c r="O411" i="8"/>
  <c r="L80" i="8"/>
  <c r="N80" i="8"/>
  <c r="V39" i="12"/>
  <c r="Z39" i="12" s="1"/>
  <c r="U39" i="12"/>
  <c r="Y39" i="12" s="1"/>
  <c r="T191" i="12"/>
  <c r="AD191" i="12" s="1"/>
  <c r="F232" i="8"/>
  <c r="S191" i="12"/>
  <c r="AC191" i="12" s="1"/>
  <c r="G232" i="8"/>
  <c r="E469" i="8"/>
  <c r="P504" i="8"/>
  <c r="D534" i="8"/>
  <c r="S11" i="3"/>
  <c r="AC11" i="3" s="1"/>
  <c r="T11" i="3"/>
  <c r="AD11" i="3" s="1"/>
  <c r="H300" i="8"/>
  <c r="S109" i="8"/>
  <c r="AL68" i="12"/>
  <c r="AN68" i="12" s="1"/>
  <c r="AK68" i="12"/>
  <c r="AM68" i="12" s="1"/>
  <c r="M443" i="8"/>
  <c r="AL391" i="12"/>
  <c r="AN391" i="12" s="1"/>
  <c r="S432" i="8"/>
  <c r="AK391" i="12"/>
  <c r="AM391" i="12" s="1"/>
  <c r="P328" i="8"/>
  <c r="D431" i="8"/>
  <c r="J251" i="8"/>
  <c r="R210" i="12"/>
  <c r="O106" i="8"/>
  <c r="Q106" i="8"/>
  <c r="X65" i="12"/>
  <c r="AB65" i="12" s="1"/>
  <c r="W65" i="12"/>
  <c r="AA65" i="12" s="1"/>
  <c r="AH16" i="13"/>
  <c r="AJ16" i="13" s="1"/>
  <c r="AG16" i="13"/>
  <c r="F519" i="8"/>
  <c r="S478" i="12"/>
  <c r="G519" i="8"/>
  <c r="T478" i="12"/>
  <c r="AD478" i="12" s="1"/>
  <c r="G454" i="8"/>
  <c r="F454" i="8"/>
  <c r="T413" i="12"/>
  <c r="AD413" i="12" s="1"/>
  <c r="S413" i="12"/>
  <c r="AC413" i="12" s="1"/>
  <c r="I222" i="8"/>
  <c r="R254" i="8"/>
  <c r="AH213" i="12"/>
  <c r="AJ213" i="12" s="1"/>
  <c r="AG213" i="12"/>
  <c r="AI213" i="12" s="1"/>
  <c r="S18" i="13"/>
  <c r="T18" i="13"/>
  <c r="AD18" i="13" s="1"/>
  <c r="K548" i="8"/>
  <c r="C164" i="8"/>
  <c r="D409" i="8"/>
  <c r="U451" i="12"/>
  <c r="Y451" i="12" s="1"/>
  <c r="L492" i="8"/>
  <c r="N492" i="8"/>
  <c r="V451" i="12"/>
  <c r="Z451" i="12" s="1"/>
  <c r="K117" i="8"/>
  <c r="AG65" i="15"/>
  <c r="AI65" i="15" s="1"/>
  <c r="AH65" i="15"/>
  <c r="AJ65" i="15" s="1"/>
  <c r="R288" i="8"/>
  <c r="AH247" i="12"/>
  <c r="AJ247" i="12" s="1"/>
  <c r="AG247" i="12"/>
  <c r="AI247" i="12" s="1"/>
  <c r="K184" i="8"/>
  <c r="W171" i="12"/>
  <c r="AA171" i="12" s="1"/>
  <c r="Q212" i="8"/>
  <c r="O212" i="8"/>
  <c r="X171" i="12"/>
  <c r="AB171" i="12" s="1"/>
  <c r="G172" i="8"/>
  <c r="F172" i="8"/>
  <c r="T131" i="12"/>
  <c r="AD131" i="12" s="1"/>
  <c r="S131" i="12"/>
  <c r="H134" i="8"/>
  <c r="I453" i="8"/>
  <c r="X290" i="12"/>
  <c r="AB290" i="12" s="1"/>
  <c r="Q331" i="8"/>
  <c r="O331" i="8"/>
  <c r="W290" i="12"/>
  <c r="AA290" i="12" s="1"/>
  <c r="W14" i="16"/>
  <c r="AA14" i="16" s="1"/>
  <c r="X14" i="16"/>
  <c r="H370" i="8"/>
  <c r="I420" i="8"/>
  <c r="S447" i="8"/>
  <c r="AL406" i="12"/>
  <c r="AN406" i="12" s="1"/>
  <c r="AK406" i="12"/>
  <c r="AM406" i="12" s="1"/>
  <c r="AK173" i="12"/>
  <c r="AM173" i="12" s="1"/>
  <c r="AL173" i="12"/>
  <c r="AN173" i="12" s="1"/>
  <c r="S214" i="8"/>
  <c r="AH40" i="15"/>
  <c r="AJ40" i="15" s="1"/>
  <c r="AG40" i="15"/>
  <c r="S72" i="15"/>
  <c r="AC72" i="15" s="1"/>
  <c r="T72" i="15"/>
  <c r="AD72" i="15" s="1"/>
  <c r="C131" i="8"/>
  <c r="R72" i="12"/>
  <c r="J113" i="8"/>
  <c r="C550" i="8"/>
  <c r="Q460" i="8"/>
  <c r="X419" i="12"/>
  <c r="AB419" i="12" s="1"/>
  <c r="W419" i="12"/>
  <c r="AA419" i="12" s="1"/>
  <c r="O460" i="8"/>
  <c r="W66" i="12"/>
  <c r="AA66" i="12" s="1"/>
  <c r="O107" i="8"/>
  <c r="Q107" i="8"/>
  <c r="X66" i="12"/>
  <c r="AB66" i="12" s="1"/>
  <c r="D93" i="8"/>
  <c r="AH42" i="3"/>
  <c r="AJ42" i="3" s="1"/>
  <c r="AG42" i="3"/>
  <c r="AI42" i="3" s="1"/>
  <c r="U176" i="12"/>
  <c r="Y176" i="12" s="1"/>
  <c r="N217" i="8"/>
  <c r="L217" i="8"/>
  <c r="V176" i="12"/>
  <c r="Z176" i="12" s="1"/>
  <c r="M244" i="8"/>
  <c r="AL44" i="3"/>
  <c r="AN44" i="3" s="1"/>
  <c r="AK44" i="3"/>
  <c r="AM44" i="3" s="1"/>
  <c r="H539" i="8"/>
  <c r="H267" i="8"/>
  <c r="X323" i="12"/>
  <c r="AB323" i="12" s="1"/>
  <c r="Q364" i="8"/>
  <c r="O364" i="8"/>
  <c r="W323" i="12"/>
  <c r="AA323" i="12" s="1"/>
  <c r="H362" i="8"/>
  <c r="D65" i="8"/>
  <c r="I107" i="8"/>
  <c r="D269" i="8"/>
  <c r="D290" i="8"/>
  <c r="H240" i="8"/>
  <c r="K205" i="8"/>
  <c r="S7" i="15"/>
  <c r="AC7" i="15" s="1"/>
  <c r="T7" i="15"/>
  <c r="AD7" i="15" s="1"/>
  <c r="S16" i="16"/>
  <c r="AC16" i="16" s="1"/>
  <c r="T16" i="16"/>
  <c r="AD16" i="16" s="1"/>
  <c r="AG195" i="12"/>
  <c r="AI195" i="12" s="1"/>
  <c r="AH195" i="12"/>
  <c r="AJ195" i="12" s="1"/>
  <c r="R236" i="8"/>
  <c r="R46" i="15"/>
  <c r="M284" i="8"/>
  <c r="P343" i="8"/>
  <c r="E473" i="8"/>
  <c r="P221" i="8"/>
  <c r="AK192" i="12"/>
  <c r="AM192" i="12" s="1"/>
  <c r="AL192" i="12"/>
  <c r="AN192" i="12" s="1"/>
  <c r="S233" i="8"/>
  <c r="J222" i="8"/>
  <c r="R181" i="12"/>
  <c r="R283" i="12"/>
  <c r="J324" i="8"/>
  <c r="I251" i="8"/>
  <c r="P498" i="8"/>
  <c r="M71" i="8"/>
  <c r="E342" i="8"/>
  <c r="M524" i="8"/>
  <c r="S275" i="8"/>
  <c r="AL234" i="12"/>
  <c r="AN234" i="12" s="1"/>
  <c r="AK234" i="12"/>
  <c r="AM234" i="12" s="1"/>
  <c r="AH7" i="3"/>
  <c r="AJ7" i="3" s="1"/>
  <c r="AG7" i="3"/>
  <c r="I122" i="8"/>
  <c r="V16" i="15"/>
  <c r="Z16" i="15" s="1"/>
  <c r="U16" i="15"/>
  <c r="Y16" i="15" s="1"/>
  <c r="X511" i="12"/>
  <c r="AB511" i="12" s="1"/>
  <c r="W511" i="12"/>
  <c r="AA511" i="12" s="1"/>
  <c r="Q552" i="8"/>
  <c r="O552" i="8"/>
  <c r="T176" i="12"/>
  <c r="AD176" i="12" s="1"/>
  <c r="F217" i="8"/>
  <c r="G217" i="8"/>
  <c r="S176" i="12"/>
  <c r="AC176" i="12" s="1"/>
  <c r="I381" i="8"/>
  <c r="U23" i="14"/>
  <c r="Y23" i="14" s="1"/>
  <c r="V23" i="14"/>
  <c r="I221" i="8"/>
  <c r="R90" i="3"/>
  <c r="Q122" i="8"/>
  <c r="W81" i="12"/>
  <c r="AA81" i="12" s="1"/>
  <c r="X81" i="12"/>
  <c r="AB81" i="12" s="1"/>
  <c r="O122" i="8"/>
  <c r="U150" i="12"/>
  <c r="Y150" i="12" s="1"/>
  <c r="V150" i="12"/>
  <c r="Z150" i="12" s="1"/>
  <c r="N191" i="8"/>
  <c r="L191" i="8"/>
  <c r="M145" i="8"/>
  <c r="I468" i="8"/>
  <c r="AG12" i="12"/>
  <c r="AI12" i="12" s="1"/>
  <c r="R53" i="8"/>
  <c r="AH12" i="12"/>
  <c r="AJ12" i="12" s="1"/>
  <c r="N237" i="8"/>
  <c r="L237" i="8"/>
  <c r="U196" i="12"/>
  <c r="Y196" i="12" s="1"/>
  <c r="V196" i="12"/>
  <c r="Z196" i="12" s="1"/>
  <c r="P74" i="8"/>
  <c r="W454" i="12"/>
  <c r="AA454" i="12" s="1"/>
  <c r="Q495" i="8"/>
  <c r="O495" i="8"/>
  <c r="X454" i="12"/>
  <c r="AB454" i="12" s="1"/>
  <c r="M195" i="8"/>
  <c r="P496" i="8"/>
  <c r="R15" i="16"/>
  <c r="P538" i="8"/>
  <c r="S473" i="8"/>
  <c r="AL432" i="12"/>
  <c r="AN432" i="12" s="1"/>
  <c r="AK432" i="12"/>
  <c r="AM432" i="12" s="1"/>
  <c r="E498" i="8"/>
  <c r="Q423" i="8"/>
  <c r="X382" i="12"/>
  <c r="AB382" i="12" s="1"/>
  <c r="W382" i="12"/>
  <c r="AA382" i="12" s="1"/>
  <c r="O423" i="8"/>
  <c r="AH70" i="12"/>
  <c r="AJ70" i="12" s="1"/>
  <c r="AG70" i="12"/>
  <c r="R111" i="8"/>
  <c r="S537" i="8"/>
  <c r="AK496" i="12"/>
  <c r="AM496" i="12" s="1"/>
  <c r="AL496" i="12"/>
  <c r="AN496" i="12" s="1"/>
  <c r="M479" i="8"/>
  <c r="G124" i="8"/>
  <c r="F124" i="8"/>
  <c r="S83" i="12"/>
  <c r="T83" i="12"/>
  <c r="AD83" i="12" s="1"/>
  <c r="P248" i="8"/>
  <c r="E350" i="8"/>
  <c r="Q298" i="8"/>
  <c r="O298" i="8"/>
  <c r="W257" i="12"/>
  <c r="AA257" i="12" s="1"/>
  <c r="X257" i="12"/>
  <c r="AB257" i="12" s="1"/>
  <c r="D247" i="8"/>
  <c r="D344" i="8"/>
  <c r="C187" i="8"/>
  <c r="K221" i="8"/>
  <c r="P341" i="8"/>
  <c r="K279" i="8"/>
  <c r="I317" i="8"/>
  <c r="L203" i="8"/>
  <c r="V162" i="12"/>
  <c r="Z162" i="12" s="1"/>
  <c r="N203" i="8"/>
  <c r="U162" i="12"/>
  <c r="Y162" i="12" s="1"/>
  <c r="P358" i="8"/>
  <c r="E230" i="8"/>
  <c r="K485" i="8"/>
  <c r="S16" i="13"/>
  <c r="AC16" i="13" s="1"/>
  <c r="T16" i="13"/>
  <c r="AD16" i="13" s="1"/>
  <c r="H249" i="8"/>
  <c r="R318" i="12"/>
  <c r="J359" i="8"/>
  <c r="AH359" i="12"/>
  <c r="AJ359" i="12" s="1"/>
  <c r="R400" i="8"/>
  <c r="AG359" i="12"/>
  <c r="AI359" i="12" s="1"/>
  <c r="W499" i="12"/>
  <c r="AA499" i="12" s="1"/>
  <c r="O540" i="8"/>
  <c r="X499" i="12"/>
  <c r="AB499" i="12" s="1"/>
  <c r="Q540" i="8"/>
  <c r="AG239" i="12"/>
  <c r="R280" i="8"/>
  <c r="AH239" i="12"/>
  <c r="AJ239" i="12" s="1"/>
  <c r="C224" i="8"/>
  <c r="AH14" i="14"/>
  <c r="AJ14" i="14" s="1"/>
  <c r="AG14" i="14"/>
  <c r="T10" i="13"/>
  <c r="AD10" i="13" s="1"/>
  <c r="S10" i="13"/>
  <c r="AC10" i="13" s="1"/>
  <c r="X150" i="12"/>
  <c r="AB150" i="12" s="1"/>
  <c r="W150" i="12"/>
  <c r="AA150" i="12" s="1"/>
  <c r="Q191" i="8"/>
  <c r="O191" i="8"/>
  <c r="W99" i="3"/>
  <c r="AA99" i="3" s="1"/>
  <c r="X99" i="3"/>
  <c r="AB99" i="3" s="1"/>
  <c r="R360" i="12"/>
  <c r="J401" i="8"/>
  <c r="I489" i="8"/>
  <c r="I51" i="8"/>
  <c r="C463" i="8"/>
  <c r="K547" i="8"/>
  <c r="AL334" i="12"/>
  <c r="AN334" i="12" s="1"/>
  <c r="AK334" i="12"/>
  <c r="AM334" i="12" s="1"/>
  <c r="S375" i="8"/>
  <c r="K546" i="8"/>
  <c r="I123" i="8"/>
  <c r="S193" i="12"/>
  <c r="AC193" i="12" s="1"/>
  <c r="F234" i="8"/>
  <c r="G234" i="8"/>
  <c r="T193" i="12"/>
  <c r="AD193" i="12" s="1"/>
  <c r="W67" i="3"/>
  <c r="AA67" i="3" s="1"/>
  <c r="X67" i="3"/>
  <c r="C426" i="8"/>
  <c r="I384" i="8"/>
  <c r="E129" i="8"/>
  <c r="R50" i="12"/>
  <c r="J91" i="8"/>
  <c r="S305" i="12"/>
  <c r="AC305" i="12" s="1"/>
  <c r="T305" i="12"/>
  <c r="AD305" i="12" s="1"/>
  <c r="F346" i="8"/>
  <c r="G346" i="8"/>
  <c r="M123" i="8"/>
  <c r="E458" i="8"/>
  <c r="AH49" i="3"/>
  <c r="AJ49" i="3" s="1"/>
  <c r="AG49" i="3"/>
  <c r="AI49" i="3" s="1"/>
  <c r="C205" i="8"/>
  <c r="H310" i="8"/>
  <c r="E490" i="8"/>
  <c r="D144" i="8"/>
  <c r="S532" i="8"/>
  <c r="AL491" i="12"/>
  <c r="AN491" i="12" s="1"/>
  <c r="AK491" i="12"/>
  <c r="AM491" i="12" s="1"/>
  <c r="S79" i="3"/>
  <c r="AC79" i="3" s="1"/>
  <c r="T79" i="3"/>
  <c r="AD79" i="3" s="1"/>
  <c r="W30" i="14"/>
  <c r="AA30" i="14" s="1"/>
  <c r="X30" i="14"/>
  <c r="P403" i="8"/>
  <c r="K271" i="8"/>
  <c r="AL374" i="12"/>
  <c r="AN374" i="12" s="1"/>
  <c r="S415" i="8"/>
  <c r="AK374" i="12"/>
  <c r="AM374" i="12" s="1"/>
  <c r="O280" i="8"/>
  <c r="X239" i="12"/>
  <c r="W239" i="12"/>
  <c r="AA239" i="12" s="1"/>
  <c r="Q280" i="8"/>
  <c r="K370" i="8"/>
  <c r="R289" i="12"/>
  <c r="J330" i="8"/>
  <c r="AH206" i="12"/>
  <c r="AJ206" i="12" s="1"/>
  <c r="AG206" i="12"/>
  <c r="R247" i="8"/>
  <c r="J85" i="8"/>
  <c r="R44" i="12"/>
  <c r="I280" i="8"/>
  <c r="H495" i="8"/>
  <c r="D331" i="8"/>
  <c r="D165" i="8"/>
  <c r="K464" i="8"/>
  <c r="I327" i="8"/>
  <c r="H214" i="8"/>
  <c r="R7" i="12"/>
  <c r="J48" i="8"/>
  <c r="R88" i="3"/>
  <c r="K240" i="8"/>
  <c r="T86" i="3"/>
  <c r="AD86" i="3" s="1"/>
  <c r="S86" i="3"/>
  <c r="AC86" i="3" s="1"/>
  <c r="U95" i="15"/>
  <c r="Y95" i="15" s="1"/>
  <c r="V95" i="15"/>
  <c r="Z95" i="15" s="1"/>
  <c r="R525" i="8"/>
  <c r="AH484" i="12"/>
  <c r="AJ484" i="12" s="1"/>
  <c r="AG484" i="12"/>
  <c r="R103" i="3"/>
  <c r="E225" i="8"/>
  <c r="M111" i="8"/>
  <c r="E495" i="8"/>
  <c r="I522" i="8"/>
  <c r="J395" i="8"/>
  <c r="R354" i="12"/>
  <c r="AG210" i="12"/>
  <c r="R251" i="8"/>
  <c r="AH210" i="12"/>
  <c r="AJ210" i="12" s="1"/>
  <c r="R398" i="12"/>
  <c r="J439" i="8"/>
  <c r="E141" i="8"/>
  <c r="U64" i="12"/>
  <c r="Y64" i="12" s="1"/>
  <c r="V64" i="12"/>
  <c r="Z64" i="12" s="1"/>
  <c r="N105" i="8"/>
  <c r="L105" i="8"/>
  <c r="T192" i="12"/>
  <c r="AD192" i="12" s="1"/>
  <c r="G233" i="8"/>
  <c r="S192" i="12"/>
  <c r="AC192" i="12" s="1"/>
  <c r="F233" i="8"/>
  <c r="V81" i="3"/>
  <c r="Z81" i="3" s="1"/>
  <c r="U81" i="3"/>
  <c r="Y81" i="3" s="1"/>
  <c r="E107" i="8"/>
  <c r="F106" i="8"/>
  <c r="G106" i="8"/>
  <c r="S65" i="12"/>
  <c r="AC65" i="12" s="1"/>
  <c r="T65" i="12"/>
  <c r="AD65" i="12" s="1"/>
  <c r="AK215" i="12"/>
  <c r="AM215" i="12" s="1"/>
  <c r="AL215" i="12"/>
  <c r="AN215" i="12" s="1"/>
  <c r="S256" i="8"/>
  <c r="AG12" i="3"/>
  <c r="AI12" i="3" s="1"/>
  <c r="AH12" i="3"/>
  <c r="AJ12" i="3" s="1"/>
  <c r="P244" i="8"/>
  <c r="AG366" i="12"/>
  <c r="R407" i="8"/>
  <c r="AH366" i="12"/>
  <c r="AJ366" i="12" s="1"/>
  <c r="D405" i="8"/>
  <c r="X481" i="12"/>
  <c r="AB481" i="12" s="1"/>
  <c r="W481" i="12"/>
  <c r="AA481" i="12" s="1"/>
  <c r="Q522" i="8"/>
  <c r="O522" i="8"/>
  <c r="E236" i="8"/>
  <c r="C170" i="8"/>
  <c r="AG93" i="15"/>
  <c r="AI93" i="15" s="1"/>
  <c r="AH93" i="15"/>
  <c r="AJ93" i="15" s="1"/>
  <c r="D162" i="8"/>
  <c r="AL28" i="13"/>
  <c r="AN28" i="13" s="1"/>
  <c r="AK28" i="13"/>
  <c r="AM28" i="13" s="1"/>
  <c r="T123" i="12"/>
  <c r="AD123" i="12" s="1"/>
  <c r="S123" i="12"/>
  <c r="AC123" i="12" s="1"/>
  <c r="F164" i="8"/>
  <c r="G164" i="8"/>
  <c r="K315" i="8"/>
  <c r="R21" i="3"/>
  <c r="F174" i="8"/>
  <c r="G174" i="8"/>
  <c r="T133" i="12"/>
  <c r="AD133" i="12" s="1"/>
  <c r="S133" i="12"/>
  <c r="P335" i="8"/>
  <c r="E116" i="8"/>
  <c r="J56" i="8"/>
  <c r="R15" i="12"/>
  <c r="R10" i="3"/>
  <c r="R47" i="15"/>
  <c r="R34" i="14"/>
  <c r="D524" i="8"/>
  <c r="W30" i="13"/>
  <c r="AA30" i="13" s="1"/>
  <c r="X30" i="13"/>
  <c r="AB30" i="13" s="1"/>
  <c r="J349" i="8"/>
  <c r="R308" i="12"/>
  <c r="X396" i="12"/>
  <c r="AB396" i="12" s="1"/>
  <c r="Q437" i="8"/>
  <c r="W396" i="12"/>
  <c r="AA396" i="12" s="1"/>
  <c r="O437" i="8"/>
  <c r="S91" i="15"/>
  <c r="T91" i="15"/>
  <c r="AD91" i="15" s="1"/>
  <c r="C309" i="8"/>
  <c r="P279" i="8"/>
  <c r="Q422" i="8"/>
  <c r="X381" i="12"/>
  <c r="AB381" i="12" s="1"/>
  <c r="O422" i="8"/>
  <c r="W381" i="12"/>
  <c r="AA381" i="12" s="1"/>
  <c r="R50" i="3"/>
  <c r="AK36" i="3"/>
  <c r="AL36" i="3"/>
  <c r="AN36" i="3" s="1"/>
  <c r="T37" i="12"/>
  <c r="AD37" i="12" s="1"/>
  <c r="S37" i="12"/>
  <c r="AC37" i="12" s="1"/>
  <c r="F78" i="8"/>
  <c r="G78" i="8"/>
  <c r="K199" i="8"/>
  <c r="E535" i="8"/>
  <c r="V81" i="15"/>
  <c r="Z81" i="15" s="1"/>
  <c r="U81" i="15"/>
  <c r="Y81" i="15" s="1"/>
  <c r="R302" i="8"/>
  <c r="AG261" i="12"/>
  <c r="AI261" i="12" s="1"/>
  <c r="AH261" i="12"/>
  <c r="AJ261" i="12" s="1"/>
  <c r="O55" i="8"/>
  <c r="Q55" i="8"/>
  <c r="W14" i="12"/>
  <c r="AA14" i="12" s="1"/>
  <c r="X14" i="12"/>
  <c r="AB14" i="12" s="1"/>
  <c r="I450" i="8"/>
  <c r="U19" i="3"/>
  <c r="Y19" i="3" s="1"/>
  <c r="V19" i="3"/>
  <c r="Z19" i="3" s="1"/>
  <c r="I285" i="8"/>
  <c r="M297" i="8"/>
  <c r="S13" i="3"/>
  <c r="T13" i="3"/>
  <c r="AD13" i="3" s="1"/>
  <c r="E92" i="8"/>
  <c r="Q183" i="8"/>
  <c r="W142" i="12"/>
  <c r="AA142" i="12" s="1"/>
  <c r="O183" i="8"/>
  <c r="X142" i="12"/>
  <c r="AB142" i="12" s="1"/>
  <c r="W42" i="12"/>
  <c r="AA42" i="12" s="1"/>
  <c r="Q83" i="8"/>
  <c r="O83" i="8"/>
  <c r="X42" i="12"/>
  <c r="AB42" i="12" s="1"/>
  <c r="D185" i="8"/>
  <c r="U24" i="12"/>
  <c r="Y24" i="12" s="1"/>
  <c r="N65" i="8"/>
  <c r="L65" i="8"/>
  <c r="V24" i="12"/>
  <c r="Z24" i="12" s="1"/>
  <c r="Q273" i="8"/>
  <c r="O273" i="8"/>
  <c r="X232" i="12"/>
  <c r="AB232" i="12" s="1"/>
  <c r="W232" i="12"/>
  <c r="AA232" i="12" s="1"/>
  <c r="X44" i="14"/>
  <c r="AB44" i="14" s="1"/>
  <c r="W44" i="14"/>
  <c r="AA44" i="14" s="1"/>
  <c r="C106" i="8"/>
  <c r="S348" i="12"/>
  <c r="AC348" i="12" s="1"/>
  <c r="G389" i="8"/>
  <c r="T348" i="12"/>
  <c r="AD348" i="12" s="1"/>
  <c r="F389" i="8"/>
  <c r="K452" i="8"/>
  <c r="K471" i="8"/>
  <c r="C535" i="8"/>
  <c r="D526" i="8"/>
  <c r="AL8" i="15"/>
  <c r="AN8" i="15" s="1"/>
  <c r="AK8" i="15"/>
  <c r="AM8" i="15" s="1"/>
  <c r="D451" i="8"/>
  <c r="P294" i="8"/>
  <c r="AH508" i="12"/>
  <c r="AJ508" i="12" s="1"/>
  <c r="R549" i="8"/>
  <c r="AG508" i="12"/>
  <c r="AI508" i="12" s="1"/>
  <c r="AK89" i="12"/>
  <c r="AM89" i="12" s="1"/>
  <c r="S130" i="8"/>
  <c r="AL89" i="12"/>
  <c r="AN89" i="12" s="1"/>
  <c r="E290" i="8"/>
  <c r="C486" i="8"/>
  <c r="R14" i="15"/>
  <c r="Q468" i="8"/>
  <c r="O468" i="8"/>
  <c r="X427" i="12"/>
  <c r="AB427" i="12" s="1"/>
  <c r="W427" i="12"/>
  <c r="AA427" i="12" s="1"/>
  <c r="C506" i="8"/>
  <c r="R38" i="3"/>
  <c r="I412" i="8"/>
  <c r="M200" i="8"/>
  <c r="U224" i="12"/>
  <c r="Y224" i="12" s="1"/>
  <c r="L265" i="8"/>
  <c r="N265" i="8"/>
  <c r="V224" i="12"/>
  <c r="D62" i="8"/>
  <c r="X57" i="3"/>
  <c r="AB57" i="3" s="1"/>
  <c r="W57" i="3"/>
  <c r="AA57" i="3" s="1"/>
  <c r="W147" i="12"/>
  <c r="AA147" i="12" s="1"/>
  <c r="Q188" i="8"/>
  <c r="O188" i="8"/>
  <c r="X147" i="12"/>
  <c r="AB147" i="12" s="1"/>
  <c r="S30" i="3"/>
  <c r="AC30" i="3" s="1"/>
  <c r="T30" i="3"/>
  <c r="AD30" i="3" s="1"/>
  <c r="F500" i="8"/>
  <c r="S459" i="12"/>
  <c r="T459" i="12"/>
  <c r="AD459" i="12" s="1"/>
  <c r="G500" i="8"/>
  <c r="P138" i="8"/>
  <c r="R455" i="12"/>
  <c r="J496" i="8"/>
  <c r="O489" i="8"/>
  <c r="Q489" i="8"/>
  <c r="W448" i="12"/>
  <c r="AA448" i="12" s="1"/>
  <c r="X448" i="12"/>
  <c r="AB448" i="12" s="1"/>
  <c r="Q236" i="8"/>
  <c r="X195" i="12"/>
  <c r="AB195" i="12" s="1"/>
  <c r="O236" i="8"/>
  <c r="W195" i="12"/>
  <c r="AA195" i="12" s="1"/>
  <c r="W106" i="15"/>
  <c r="AA106" i="15" s="1"/>
  <c r="X106" i="15"/>
  <c r="AB106" i="15" s="1"/>
  <c r="W231" i="12"/>
  <c r="AA231" i="12" s="1"/>
  <c r="X231" i="12"/>
  <c r="AB231" i="12" s="1"/>
  <c r="O272" i="8"/>
  <c r="Q272" i="8"/>
  <c r="C402" i="8"/>
  <c r="R34" i="13"/>
  <c r="E61" i="8"/>
  <c r="E102" i="8"/>
  <c r="G436" i="8"/>
  <c r="T395" i="12"/>
  <c r="AD395" i="12" s="1"/>
  <c r="S395" i="12"/>
  <c r="F436" i="8"/>
  <c r="AH56" i="3"/>
  <c r="AJ56" i="3" s="1"/>
  <c r="AG56" i="3"/>
  <c r="AI56" i="3" s="1"/>
  <c r="AH96" i="3"/>
  <c r="AJ96" i="3" s="1"/>
  <c r="AG96" i="3"/>
  <c r="K409" i="8"/>
  <c r="Q274" i="8"/>
  <c r="O274" i="8"/>
  <c r="W233" i="12"/>
  <c r="AA233" i="12" s="1"/>
  <c r="X233" i="12"/>
  <c r="AB233" i="12" s="1"/>
  <c r="L200" i="8"/>
  <c r="V159" i="12"/>
  <c r="Z159" i="12" s="1"/>
  <c r="U159" i="12"/>
  <c r="Y159" i="12" s="1"/>
  <c r="N200" i="8"/>
  <c r="U77" i="15"/>
  <c r="Y77" i="15" s="1"/>
  <c r="V77" i="15"/>
  <c r="Z77" i="15" s="1"/>
  <c r="E272" i="8"/>
  <c r="D493" i="8"/>
  <c r="K192" i="8"/>
  <c r="M241" i="8"/>
  <c r="D199" i="8"/>
  <c r="E205" i="8"/>
  <c r="N440" i="8"/>
  <c r="V399" i="12"/>
  <c r="Z399" i="12" s="1"/>
  <c r="U399" i="12"/>
  <c r="Y399" i="12" s="1"/>
  <c r="L440" i="8"/>
  <c r="W115" i="12"/>
  <c r="AA115" i="12" s="1"/>
  <c r="O156" i="8"/>
  <c r="Q156" i="8"/>
  <c r="X115" i="12"/>
  <c r="AB115" i="12" s="1"/>
  <c r="K535" i="8"/>
  <c r="D551" i="8"/>
  <c r="D293" i="8"/>
  <c r="W89" i="3"/>
  <c r="AA89" i="3" s="1"/>
  <c r="X89" i="3"/>
  <c r="AB89" i="3" s="1"/>
  <c r="V490" i="12"/>
  <c r="Z490" i="12" s="1"/>
  <c r="L531" i="8"/>
  <c r="N531" i="8"/>
  <c r="U490" i="12"/>
  <c r="Y490" i="12" s="1"/>
  <c r="E97" i="8"/>
  <c r="P357" i="8"/>
  <c r="S81" i="8"/>
  <c r="AK40" i="12"/>
  <c r="AM40" i="12" s="1"/>
  <c r="AL40" i="12"/>
  <c r="AN40" i="12" s="1"/>
  <c r="H231" i="8"/>
  <c r="I348" i="8"/>
  <c r="C500" i="8"/>
  <c r="AG73" i="3"/>
  <c r="AI73" i="3" s="1"/>
  <c r="AH73" i="3"/>
  <c r="AJ73" i="3" s="1"/>
  <c r="E491" i="8"/>
  <c r="C456" i="8"/>
  <c r="AG66" i="15"/>
  <c r="AH66" i="15"/>
  <c r="AJ66" i="15" s="1"/>
  <c r="C255" i="8"/>
  <c r="M352" i="8"/>
  <c r="P352" i="8"/>
  <c r="F313" i="8"/>
  <c r="S272" i="12"/>
  <c r="AC272" i="12" s="1"/>
  <c r="T272" i="12"/>
  <c r="AD272" i="12" s="1"/>
  <c r="G313" i="8"/>
  <c r="R92" i="15"/>
  <c r="S313" i="12"/>
  <c r="AC313" i="12" s="1"/>
  <c r="F354" i="8"/>
  <c r="G354" i="8"/>
  <c r="T313" i="12"/>
  <c r="AD313" i="12" s="1"/>
  <c r="AG413" i="12"/>
  <c r="AI413" i="12" s="1"/>
  <c r="R454" i="8"/>
  <c r="AH413" i="12"/>
  <c r="AJ413" i="12" s="1"/>
  <c r="M108" i="8"/>
  <c r="R31" i="13"/>
  <c r="E505" i="8"/>
  <c r="M502" i="8"/>
  <c r="P447" i="8"/>
  <c r="W308" i="12"/>
  <c r="AA308" i="12" s="1"/>
  <c r="X308" i="12"/>
  <c r="AB308" i="12" s="1"/>
  <c r="Q349" i="8"/>
  <c r="O349" i="8"/>
  <c r="L322" i="8"/>
  <c r="V281" i="12"/>
  <c r="Z281" i="12" s="1"/>
  <c r="N322" i="8"/>
  <c r="U281" i="12"/>
  <c r="Y281" i="12" s="1"/>
  <c r="C408" i="8"/>
  <c r="H518" i="8"/>
  <c r="U219" i="12"/>
  <c r="Y219" i="12" s="1"/>
  <c r="V219" i="12"/>
  <c r="L260" i="8"/>
  <c r="N260" i="8"/>
  <c r="AG163" i="12"/>
  <c r="AI163" i="12" s="1"/>
  <c r="AH163" i="12"/>
  <c r="AJ163" i="12" s="1"/>
  <c r="R204" i="8"/>
  <c r="Q379" i="8"/>
  <c r="X338" i="12"/>
  <c r="O379" i="8"/>
  <c r="W338" i="12"/>
  <c r="AA338" i="12" s="1"/>
  <c r="R448" i="12"/>
  <c r="J489" i="8"/>
  <c r="AL14" i="15"/>
  <c r="AN14" i="15" s="1"/>
  <c r="AK14" i="15"/>
  <c r="AM14" i="15" s="1"/>
  <c r="E316" i="8"/>
  <c r="K436" i="8"/>
  <c r="R33" i="14"/>
  <c r="W43" i="15"/>
  <c r="AA43" i="15" s="1"/>
  <c r="X43" i="15"/>
  <c r="AB43" i="15" s="1"/>
  <c r="F371" i="8"/>
  <c r="T330" i="12"/>
  <c r="AD330" i="12" s="1"/>
  <c r="G371" i="8"/>
  <c r="S330" i="12"/>
  <c r="X106" i="3"/>
  <c r="AB106" i="3" s="1"/>
  <c r="W106" i="3"/>
  <c r="AA106" i="3" s="1"/>
  <c r="S101" i="3"/>
  <c r="T101" i="3"/>
  <c r="AD101" i="3" s="1"/>
  <c r="S515" i="8"/>
  <c r="AK474" i="12"/>
  <c r="AM474" i="12" s="1"/>
  <c r="AL474" i="12"/>
  <c r="AN474" i="12" s="1"/>
  <c r="S90" i="3"/>
  <c r="T90" i="3"/>
  <c r="AD90" i="3" s="1"/>
  <c r="AK34" i="14"/>
  <c r="AM34" i="14" s="1"/>
  <c r="AL34" i="14"/>
  <c r="AN34" i="14" s="1"/>
  <c r="G351" i="8"/>
  <c r="F351" i="8"/>
  <c r="S310" i="12"/>
  <c r="AC310" i="12" s="1"/>
  <c r="T310" i="12"/>
  <c r="AD310" i="12" s="1"/>
  <c r="P418" i="8"/>
  <c r="P296" i="8"/>
  <c r="I389" i="8"/>
  <c r="Q264" i="8"/>
  <c r="X223" i="12"/>
  <c r="AB223" i="12" s="1"/>
  <c r="O264" i="8"/>
  <c r="W223" i="12"/>
  <c r="AA223" i="12" s="1"/>
  <c r="F300" i="8"/>
  <c r="T259" i="12"/>
  <c r="AD259" i="12" s="1"/>
  <c r="G300" i="8"/>
  <c r="S259" i="12"/>
  <c r="AC259" i="12" s="1"/>
  <c r="T43" i="14"/>
  <c r="AD43" i="14" s="1"/>
  <c r="S43" i="14"/>
  <c r="AC43" i="14" s="1"/>
  <c r="I136" i="8"/>
  <c r="AK49" i="3"/>
  <c r="AM49" i="3" s="1"/>
  <c r="AL49" i="3"/>
  <c r="AN49" i="3" s="1"/>
  <c r="M146" i="8"/>
  <c r="N382" i="8"/>
  <c r="V341" i="12"/>
  <c r="Z341" i="12" s="1"/>
  <c r="L382" i="8"/>
  <c r="U341" i="12"/>
  <c r="Y341" i="12" s="1"/>
  <c r="S39" i="3"/>
  <c r="T39" i="3"/>
  <c r="AD39" i="3" s="1"/>
  <c r="T22" i="3"/>
  <c r="AD22" i="3" s="1"/>
  <c r="S22" i="3"/>
  <c r="AC22" i="3" s="1"/>
  <c r="E163" i="8"/>
  <c r="E530" i="8"/>
  <c r="G343" i="8"/>
  <c r="T302" i="12"/>
  <c r="AD302" i="12" s="1"/>
  <c r="S302" i="12"/>
  <c r="F343" i="8"/>
  <c r="I552" i="8"/>
  <c r="K247" i="8"/>
  <c r="I500" i="8"/>
  <c r="AG37" i="15"/>
  <c r="AH37" i="15"/>
  <c r="AJ37" i="15" s="1"/>
  <c r="M413" i="8"/>
  <c r="I536" i="8"/>
  <c r="R31" i="15"/>
  <c r="H536" i="8"/>
  <c r="S94" i="3"/>
  <c r="AC94" i="3" s="1"/>
  <c r="T94" i="3"/>
  <c r="AD94" i="3" s="1"/>
  <c r="R358" i="12"/>
  <c r="J399" i="8"/>
  <c r="K150" i="8"/>
  <c r="N451" i="8"/>
  <c r="U410" i="12"/>
  <c r="Y410" i="12" s="1"/>
  <c r="V410" i="12"/>
  <c r="Z410" i="12" s="1"/>
  <c r="L451" i="8"/>
  <c r="AH18" i="15"/>
  <c r="AJ18" i="15" s="1"/>
  <c r="AG18" i="15"/>
  <c r="M495" i="8"/>
  <c r="I93" i="8"/>
  <c r="R465" i="12"/>
  <c r="J506" i="8"/>
  <c r="D188" i="8"/>
  <c r="AG482" i="12"/>
  <c r="AI482" i="12" s="1"/>
  <c r="R523" i="8"/>
  <c r="AH482" i="12"/>
  <c r="AJ482" i="12" s="1"/>
  <c r="AH40" i="12"/>
  <c r="AJ40" i="12" s="1"/>
  <c r="R81" i="8"/>
  <c r="AG40" i="12"/>
  <c r="AI40" i="12" s="1"/>
  <c r="P289" i="8"/>
  <c r="I314" i="8"/>
  <c r="D262" i="8"/>
  <c r="AH33" i="15"/>
  <c r="AJ33" i="15" s="1"/>
  <c r="AG33" i="15"/>
  <c r="P175" i="8"/>
  <c r="X503" i="12"/>
  <c r="AB503" i="12" s="1"/>
  <c r="W503" i="12"/>
  <c r="AA503" i="12" s="1"/>
  <c r="O544" i="8"/>
  <c r="Q544" i="8"/>
  <c r="C88" i="8"/>
  <c r="M453" i="8"/>
  <c r="X459" i="12"/>
  <c r="AB459" i="12" s="1"/>
  <c r="W459" i="12"/>
  <c r="AA459" i="12" s="1"/>
  <c r="Q500" i="8"/>
  <c r="O500" i="8"/>
  <c r="R364" i="12"/>
  <c r="J405" i="8"/>
  <c r="E224" i="8"/>
  <c r="W46" i="14"/>
  <c r="AA46" i="14" s="1"/>
  <c r="X46" i="14"/>
  <c r="AB46" i="14" s="1"/>
  <c r="P180" i="8"/>
  <c r="AG253" i="12"/>
  <c r="R294" i="8"/>
  <c r="AH253" i="12"/>
  <c r="AJ253" i="12" s="1"/>
  <c r="W43" i="12"/>
  <c r="AA43" i="12" s="1"/>
  <c r="Q84" i="8"/>
  <c r="X43" i="12"/>
  <c r="AB43" i="12" s="1"/>
  <c r="O84" i="8"/>
  <c r="C66" i="8"/>
  <c r="AK25" i="13"/>
  <c r="AM25" i="13" s="1"/>
  <c r="AL25" i="13"/>
  <c r="AN25" i="13" s="1"/>
  <c r="I358" i="8"/>
  <c r="C186" i="8"/>
  <c r="K282" i="8"/>
  <c r="H279" i="8"/>
  <c r="K441" i="8"/>
  <c r="I277" i="8"/>
  <c r="C404" i="8"/>
  <c r="R22" i="15"/>
  <c r="R250" i="12"/>
  <c r="J291" i="8"/>
  <c r="C462" i="8"/>
  <c r="H185" i="8"/>
  <c r="P262" i="8"/>
  <c r="H201" i="8"/>
  <c r="U56" i="15"/>
  <c r="Y56" i="15" s="1"/>
  <c r="V56" i="15"/>
  <c r="Z56" i="15" s="1"/>
  <c r="R85" i="3"/>
  <c r="AL75" i="12"/>
  <c r="AN75" i="12" s="1"/>
  <c r="S116" i="8"/>
  <c r="AK75" i="12"/>
  <c r="AL31" i="15"/>
  <c r="AN31" i="15" s="1"/>
  <c r="AK31" i="15"/>
  <c r="AM31" i="15" s="1"/>
  <c r="AL79" i="3"/>
  <c r="AN79" i="3" s="1"/>
  <c r="AK79" i="3"/>
  <c r="AM79" i="3" s="1"/>
  <c r="P160" i="8"/>
  <c r="AG255" i="12"/>
  <c r="R296" i="8"/>
  <c r="AH255" i="12"/>
  <c r="AJ255" i="12" s="1"/>
  <c r="R472" i="8"/>
  <c r="AG431" i="12"/>
  <c r="AH431" i="12"/>
  <c r="AJ431" i="12" s="1"/>
  <c r="Q370" i="8"/>
  <c r="W329" i="12"/>
  <c r="AA329" i="12" s="1"/>
  <c r="X329" i="12"/>
  <c r="O370" i="8"/>
  <c r="U95" i="3"/>
  <c r="Y95" i="3" s="1"/>
  <c r="V95" i="3"/>
  <c r="Z95" i="3" s="1"/>
  <c r="H160" i="8"/>
  <c r="H470" i="8"/>
  <c r="P513" i="8"/>
  <c r="X104" i="3"/>
  <c r="AB104" i="3" s="1"/>
  <c r="W104" i="3"/>
  <c r="AA104" i="3" s="1"/>
  <c r="F426" i="8"/>
  <c r="T385" i="12"/>
  <c r="AD385" i="12" s="1"/>
  <c r="G426" i="8"/>
  <c r="S385" i="12"/>
  <c r="AC385" i="12" s="1"/>
  <c r="E295" i="8"/>
  <c r="AL441" i="12"/>
  <c r="AN441" i="12" s="1"/>
  <c r="S482" i="8"/>
  <c r="AK441" i="12"/>
  <c r="AM441" i="12" s="1"/>
  <c r="K84" i="8"/>
  <c r="W59" i="3"/>
  <c r="AA59" i="3" s="1"/>
  <c r="X59" i="3"/>
  <c r="AB59" i="3" s="1"/>
  <c r="R263" i="12"/>
  <c r="J304" i="8"/>
  <c r="G199" i="8"/>
  <c r="F199" i="8"/>
  <c r="S158" i="12"/>
  <c r="T158" i="12"/>
  <c r="AD158" i="12" s="1"/>
  <c r="R106" i="3"/>
  <c r="AL54" i="3"/>
  <c r="AN54" i="3" s="1"/>
  <c r="AK54" i="3"/>
  <c r="AM54" i="3" s="1"/>
  <c r="T27" i="14"/>
  <c r="AD27" i="14" s="1"/>
  <c r="S27" i="14"/>
  <c r="AC27" i="14" s="1"/>
  <c r="AL87" i="12"/>
  <c r="AN87" i="12" s="1"/>
  <c r="AK87" i="12"/>
  <c r="AM87" i="12" s="1"/>
  <c r="S128" i="8"/>
  <c r="AG29" i="13"/>
  <c r="AH29" i="13"/>
  <c r="AJ29" i="13" s="1"/>
  <c r="AG115" i="12"/>
  <c r="AI115" i="12" s="1"/>
  <c r="AH115" i="12"/>
  <c r="AJ115" i="12" s="1"/>
  <c r="R156" i="8"/>
  <c r="R31" i="3"/>
  <c r="D351" i="8"/>
  <c r="O478" i="8"/>
  <c r="X437" i="12"/>
  <c r="AB437" i="12" s="1"/>
  <c r="W437" i="12"/>
  <c r="AA437" i="12" s="1"/>
  <c r="Q478" i="8"/>
  <c r="M234" i="8"/>
  <c r="S355" i="12"/>
  <c r="AC355" i="12" s="1"/>
  <c r="G396" i="8"/>
  <c r="F396" i="8"/>
  <c r="T355" i="12"/>
  <c r="AD355" i="12" s="1"/>
  <c r="L409" i="8"/>
  <c r="V368" i="12"/>
  <c r="N409" i="8"/>
  <c r="U368" i="12"/>
  <c r="Y368" i="12" s="1"/>
  <c r="C147" i="8"/>
  <c r="K89" i="8"/>
  <c r="M397" i="8"/>
  <c r="H462" i="8"/>
  <c r="I141" i="8"/>
  <c r="H551" i="8"/>
  <c r="I414" i="8"/>
  <c r="X98" i="15"/>
  <c r="AB98" i="15" s="1"/>
  <c r="W98" i="15"/>
  <c r="AA98" i="15" s="1"/>
  <c r="R291" i="12"/>
  <c r="J332" i="8"/>
  <c r="H519" i="8"/>
  <c r="AG404" i="12"/>
  <c r="AI404" i="12" s="1"/>
  <c r="AH404" i="12"/>
  <c r="AJ404" i="12" s="1"/>
  <c r="R445" i="8"/>
  <c r="M320" i="8"/>
  <c r="E331" i="8"/>
  <c r="U367" i="12"/>
  <c r="Y367" i="12" s="1"/>
  <c r="L408" i="8"/>
  <c r="N408" i="8"/>
  <c r="V367" i="12"/>
  <c r="Z367" i="12" s="1"/>
  <c r="F474" i="8"/>
  <c r="S433" i="12"/>
  <c r="T433" i="12"/>
  <c r="AD433" i="12" s="1"/>
  <c r="G474" i="8"/>
  <c r="K78" i="8"/>
  <c r="E253" i="8"/>
  <c r="AL440" i="12"/>
  <c r="AN440" i="12" s="1"/>
  <c r="S481" i="8"/>
  <c r="AK440" i="12"/>
  <c r="AM440" i="12" s="1"/>
  <c r="R507" i="12"/>
  <c r="J548" i="8"/>
  <c r="E450" i="8"/>
  <c r="I507" i="8"/>
  <c r="M477" i="8"/>
  <c r="AK40" i="14"/>
  <c r="AM40" i="14" s="1"/>
  <c r="AL40" i="14"/>
  <c r="AN40" i="14" s="1"/>
  <c r="L317" i="8"/>
  <c r="N317" i="8"/>
  <c r="V276" i="12"/>
  <c r="Z276" i="12" s="1"/>
  <c r="U276" i="12"/>
  <c r="Y276" i="12" s="1"/>
  <c r="AG80" i="15"/>
  <c r="AI80" i="15" s="1"/>
  <c r="AH80" i="15"/>
  <c r="AJ80" i="15" s="1"/>
  <c r="R405" i="8"/>
  <c r="AH364" i="12"/>
  <c r="AJ364" i="12" s="1"/>
  <c r="AG364" i="12"/>
  <c r="AI364" i="12" s="1"/>
  <c r="X13" i="16"/>
  <c r="AB13" i="16" s="1"/>
  <c r="W13" i="16"/>
  <c r="AA13" i="16" s="1"/>
  <c r="L320" i="8"/>
  <c r="N320" i="8"/>
  <c r="U279" i="12"/>
  <c r="Y279" i="12" s="1"/>
  <c r="V279" i="12"/>
  <c r="Z279" i="12" s="1"/>
  <c r="N223" i="8"/>
  <c r="U182" i="12"/>
  <c r="Y182" i="12" s="1"/>
  <c r="V182" i="12"/>
  <c r="Z182" i="12" s="1"/>
  <c r="L223" i="8"/>
  <c r="W92" i="15"/>
  <c r="AA92" i="15" s="1"/>
  <c r="X92" i="15"/>
  <c r="AB92" i="15" s="1"/>
  <c r="D82" i="8"/>
  <c r="X32" i="14"/>
  <c r="W32" i="14"/>
  <c r="AA32" i="14" s="1"/>
  <c r="P483" i="8"/>
  <c r="W27" i="13"/>
  <c r="AA27" i="13" s="1"/>
  <c r="X27" i="13"/>
  <c r="AB27" i="13" s="1"/>
  <c r="E81" i="8"/>
  <c r="U170" i="12"/>
  <c r="Y170" i="12" s="1"/>
  <c r="V170" i="12"/>
  <c r="Z170" i="12" s="1"/>
  <c r="L211" i="8"/>
  <c r="N211" i="8"/>
  <c r="F173" i="8"/>
  <c r="G173" i="8"/>
  <c r="T132" i="12"/>
  <c r="AD132" i="12" s="1"/>
  <c r="S132" i="12"/>
  <c r="AC132" i="12" s="1"/>
  <c r="C154" i="8"/>
  <c r="F492" i="8"/>
  <c r="S451" i="12"/>
  <c r="AC451" i="12" s="1"/>
  <c r="G492" i="8"/>
  <c r="T451" i="12"/>
  <c r="AD451" i="12" s="1"/>
  <c r="C480" i="8"/>
  <c r="S365" i="12"/>
  <c r="AC365" i="12" s="1"/>
  <c r="F406" i="8"/>
  <c r="G406" i="8"/>
  <c r="T365" i="12"/>
  <c r="AD365" i="12" s="1"/>
  <c r="E217" i="8"/>
  <c r="I462" i="8"/>
  <c r="V297" i="12"/>
  <c r="Z297" i="12" s="1"/>
  <c r="N338" i="8"/>
  <c r="U297" i="12"/>
  <c r="Y297" i="12" s="1"/>
  <c r="L338" i="8"/>
  <c r="K68" i="8"/>
  <c r="R9" i="16"/>
  <c r="T16" i="12"/>
  <c r="AD16" i="12" s="1"/>
  <c r="S16" i="12"/>
  <c r="AC16" i="12" s="1"/>
  <c r="G57" i="8"/>
  <c r="F57" i="8"/>
  <c r="X160" i="12"/>
  <c r="AB160" i="12" s="1"/>
  <c r="W160" i="12"/>
  <c r="AA160" i="12" s="1"/>
  <c r="O201" i="8"/>
  <c r="Q201" i="8"/>
  <c r="AL186" i="12"/>
  <c r="AN186" i="12" s="1"/>
  <c r="S227" i="8"/>
  <c r="AK186" i="12"/>
  <c r="AM186" i="12" s="1"/>
  <c r="R448" i="8"/>
  <c r="AG407" i="12"/>
  <c r="AH407" i="12"/>
  <c r="AJ407" i="12" s="1"/>
  <c r="AK21" i="13"/>
  <c r="AM21" i="13" s="1"/>
  <c r="AL21" i="13"/>
  <c r="AN21" i="13" s="1"/>
  <c r="G280" i="8"/>
  <c r="T239" i="12"/>
  <c r="AD239" i="12" s="1"/>
  <c r="F280" i="8"/>
  <c r="S239" i="12"/>
  <c r="AC239" i="12" s="1"/>
  <c r="S14" i="14"/>
  <c r="AC14" i="14" s="1"/>
  <c r="T14" i="14"/>
  <c r="AD14" i="14" s="1"/>
  <c r="S126" i="8"/>
  <c r="AL85" i="12"/>
  <c r="AN85" i="12" s="1"/>
  <c r="AK85" i="12"/>
  <c r="AM85" i="12" s="1"/>
  <c r="H431" i="8"/>
  <c r="G494" i="8"/>
  <c r="T453" i="12"/>
  <c r="AD453" i="12" s="1"/>
  <c r="F494" i="8"/>
  <c r="S453" i="12"/>
  <c r="AC453" i="12" s="1"/>
  <c r="H349" i="8"/>
  <c r="M173" i="8"/>
  <c r="K396" i="8"/>
  <c r="R349" i="12"/>
  <c r="J390" i="8"/>
  <c r="E269" i="8"/>
  <c r="S455" i="8"/>
  <c r="AL414" i="12"/>
  <c r="AN414" i="12" s="1"/>
  <c r="AK414" i="12"/>
  <c r="AM414" i="12" s="1"/>
  <c r="T22" i="15"/>
  <c r="AD22" i="15" s="1"/>
  <c r="S22" i="15"/>
  <c r="J230" i="8"/>
  <c r="R189" i="12"/>
  <c r="AK24" i="16"/>
  <c r="AM24" i="16" s="1"/>
  <c r="AL24" i="16"/>
  <c r="AN24" i="16" s="1"/>
  <c r="D117" i="8"/>
  <c r="D489" i="8"/>
  <c r="T249" i="12"/>
  <c r="AD249" i="12" s="1"/>
  <c r="S249" i="12"/>
  <c r="AC249" i="12" s="1"/>
  <c r="F290" i="8"/>
  <c r="G290" i="8"/>
  <c r="C74" i="8"/>
  <c r="P119" i="8"/>
  <c r="AL145" i="12"/>
  <c r="AN145" i="12" s="1"/>
  <c r="AK145" i="12"/>
  <c r="S186" i="8"/>
  <c r="H521" i="8"/>
  <c r="J386" i="8"/>
  <c r="R345" i="12"/>
  <c r="I525" i="8"/>
  <c r="X12" i="13"/>
  <c r="AB12" i="13" s="1"/>
  <c r="W12" i="13"/>
  <c r="AA12" i="13" s="1"/>
  <c r="I224" i="8"/>
  <c r="K437" i="8"/>
  <c r="AH170" i="12"/>
  <c r="AJ170" i="12" s="1"/>
  <c r="AG170" i="12"/>
  <c r="R211" i="8"/>
  <c r="H164" i="8"/>
  <c r="AH225" i="12"/>
  <c r="AJ225" i="12" s="1"/>
  <c r="R266" i="8"/>
  <c r="AG225" i="12"/>
  <c r="AI225" i="12" s="1"/>
  <c r="AK65" i="15"/>
  <c r="AM65" i="15" s="1"/>
  <c r="AL65" i="15"/>
  <c r="AN65" i="15" s="1"/>
  <c r="S20" i="3"/>
  <c r="AC20" i="3" s="1"/>
  <c r="T20" i="3"/>
  <c r="AD20" i="3" s="1"/>
  <c r="C424" i="8"/>
  <c r="AL57" i="3"/>
  <c r="AN57" i="3" s="1"/>
  <c r="AK57" i="3"/>
  <c r="AM57" i="3" s="1"/>
  <c r="L139" i="8"/>
  <c r="U98" i="12"/>
  <c r="Y98" i="12" s="1"/>
  <c r="V98" i="12"/>
  <c r="N139" i="8"/>
  <c r="Q243" i="8"/>
  <c r="O243" i="8"/>
  <c r="W202" i="12"/>
  <c r="AA202" i="12" s="1"/>
  <c r="X202" i="12"/>
  <c r="AB202" i="12" s="1"/>
  <c r="Q441" i="8"/>
  <c r="W400" i="12"/>
  <c r="AA400" i="12" s="1"/>
  <c r="X400" i="12"/>
  <c r="AB400" i="12" s="1"/>
  <c r="O441" i="8"/>
  <c r="W18" i="12"/>
  <c r="AA18" i="12" s="1"/>
  <c r="X18" i="12"/>
  <c r="AB18" i="12" s="1"/>
  <c r="O59" i="8"/>
  <c r="Q59" i="8"/>
  <c r="W28" i="3"/>
  <c r="AA28" i="3" s="1"/>
  <c r="X28" i="3"/>
  <c r="AB28" i="3" s="1"/>
  <c r="AG96" i="12"/>
  <c r="AH96" i="12"/>
  <c r="AJ96" i="12" s="1"/>
  <c r="R137" i="8"/>
  <c r="V41" i="14"/>
  <c r="Z41" i="14" s="1"/>
  <c r="U41" i="14"/>
  <c r="Y41" i="14" s="1"/>
  <c r="O53" i="8"/>
  <c r="Q53" i="8"/>
  <c r="X12" i="12"/>
  <c r="AB12" i="12" s="1"/>
  <c r="W12" i="12"/>
  <c r="AA12" i="12" s="1"/>
  <c r="C533" i="8"/>
  <c r="K525" i="8"/>
  <c r="T174" i="12"/>
  <c r="AD174" i="12" s="1"/>
  <c r="F215" i="8"/>
  <c r="G215" i="8"/>
  <c r="S174" i="12"/>
  <c r="E447" i="8"/>
  <c r="I366" i="8"/>
  <c r="H346" i="8"/>
  <c r="P105" i="8"/>
  <c r="H175" i="8"/>
  <c r="T45" i="3"/>
  <c r="AD45" i="3" s="1"/>
  <c r="S45" i="3"/>
  <c r="AC45" i="3" s="1"/>
  <c r="D538" i="8"/>
  <c r="D177" i="8"/>
  <c r="E289" i="8"/>
  <c r="E90" i="8"/>
  <c r="S492" i="8"/>
  <c r="AL451" i="12"/>
  <c r="AN451" i="12" s="1"/>
  <c r="AK451" i="12"/>
  <c r="AM451" i="12" s="1"/>
  <c r="V450" i="12"/>
  <c r="Z450" i="12" s="1"/>
  <c r="N491" i="8"/>
  <c r="U450" i="12"/>
  <c r="Y450" i="12" s="1"/>
  <c r="L491" i="8"/>
  <c r="O161" i="8"/>
  <c r="W120" i="12"/>
  <c r="AA120" i="12" s="1"/>
  <c r="X120" i="12"/>
  <c r="AB120" i="12" s="1"/>
  <c r="Q161" i="8"/>
  <c r="I176" i="8"/>
  <c r="S463" i="8"/>
  <c r="AK422" i="12"/>
  <c r="AM422" i="12" s="1"/>
  <c r="AL422" i="12"/>
  <c r="AN422" i="12" s="1"/>
  <c r="I229" i="8"/>
  <c r="E221" i="8"/>
  <c r="T16" i="15"/>
  <c r="AD16" i="15" s="1"/>
  <c r="S16" i="15"/>
  <c r="R158" i="12"/>
  <c r="J199" i="8"/>
  <c r="L208" i="8"/>
  <c r="U167" i="12"/>
  <c r="Y167" i="12" s="1"/>
  <c r="N208" i="8"/>
  <c r="V167" i="12"/>
  <c r="Z167" i="12" s="1"/>
  <c r="S208" i="12"/>
  <c r="G249" i="8"/>
  <c r="T208" i="12"/>
  <c r="AD208" i="12" s="1"/>
  <c r="F249" i="8"/>
  <c r="H466" i="8"/>
  <c r="K509" i="8"/>
  <c r="P327" i="8"/>
  <c r="X369" i="12"/>
  <c r="Q410" i="8"/>
  <c r="W369" i="12"/>
  <c r="AA369" i="12" s="1"/>
  <c r="O410" i="8"/>
  <c r="H274" i="8"/>
  <c r="N474" i="8"/>
  <c r="L474" i="8"/>
  <c r="V433" i="12"/>
  <c r="Z433" i="12" s="1"/>
  <c r="U433" i="12"/>
  <c r="Y433" i="12" s="1"/>
  <c r="M171" i="8"/>
  <c r="N182" i="8"/>
  <c r="U141" i="12"/>
  <c r="Y141" i="12" s="1"/>
  <c r="V141" i="12"/>
  <c r="Z141" i="12" s="1"/>
  <c r="L182" i="8"/>
  <c r="AG280" i="12"/>
  <c r="R321" i="8"/>
  <c r="AH280" i="12"/>
  <c r="AJ280" i="12" s="1"/>
  <c r="I487" i="8"/>
  <c r="J208" i="8"/>
  <c r="R167" i="12"/>
  <c r="F441" i="8"/>
  <c r="S400" i="12"/>
  <c r="AC400" i="12" s="1"/>
  <c r="G441" i="8"/>
  <c r="T400" i="12"/>
  <c r="AD400" i="12" s="1"/>
  <c r="C159" i="8"/>
  <c r="J362" i="8"/>
  <c r="R321" i="12"/>
  <c r="W273" i="12"/>
  <c r="AA273" i="12" s="1"/>
  <c r="X273" i="12"/>
  <c r="O314" i="8"/>
  <c r="Q314" i="8"/>
  <c r="J207" i="8"/>
  <c r="R166" i="12"/>
  <c r="I515" i="8"/>
  <c r="C199" i="8"/>
  <c r="U37" i="15"/>
  <c r="Y37" i="15" s="1"/>
  <c r="V37" i="15"/>
  <c r="Z37" i="15" s="1"/>
  <c r="R462" i="12"/>
  <c r="J503" i="8"/>
  <c r="R220" i="12"/>
  <c r="J261" i="8"/>
  <c r="M456" i="8"/>
  <c r="AG489" i="12"/>
  <c r="R530" i="8"/>
  <c r="AH489" i="12"/>
  <c r="AJ489" i="12" s="1"/>
  <c r="AG193" i="12"/>
  <c r="R234" i="8"/>
  <c r="AH193" i="12"/>
  <c r="AJ193" i="12" s="1"/>
  <c r="S316" i="8"/>
  <c r="AK275" i="12"/>
  <c r="AM275" i="12" s="1"/>
  <c r="AL275" i="12"/>
  <c r="AN275" i="12" s="1"/>
  <c r="R423" i="12"/>
  <c r="J464" i="8"/>
  <c r="L162" i="8"/>
  <c r="N162" i="8"/>
  <c r="V121" i="12"/>
  <c r="Z121" i="12" s="1"/>
  <c r="U121" i="12"/>
  <c r="Y121" i="12" s="1"/>
  <c r="AH47" i="3"/>
  <c r="AJ47" i="3" s="1"/>
  <c r="AG47" i="3"/>
  <c r="AI47" i="3" s="1"/>
  <c r="O248" i="8"/>
  <c r="X207" i="12"/>
  <c r="AB207" i="12" s="1"/>
  <c r="Q248" i="8"/>
  <c r="W207" i="12"/>
  <c r="AA207" i="12" s="1"/>
  <c r="AK303" i="12"/>
  <c r="AM303" i="12" s="1"/>
  <c r="S344" i="8"/>
  <c r="AL303" i="12"/>
  <c r="AN303" i="12" s="1"/>
  <c r="AH408" i="12"/>
  <c r="AJ408" i="12" s="1"/>
  <c r="R449" i="8"/>
  <c r="AG408" i="12"/>
  <c r="AI408" i="12" s="1"/>
  <c r="AL31" i="12"/>
  <c r="AN31" i="12" s="1"/>
  <c r="AK31" i="12"/>
  <c r="AM31" i="12" s="1"/>
  <c r="S72" i="8"/>
  <c r="R25" i="15"/>
  <c r="H195" i="8"/>
  <c r="AK137" i="12"/>
  <c r="AM137" i="12" s="1"/>
  <c r="S178" i="8"/>
  <c r="AL137" i="12"/>
  <c r="AN137" i="12" s="1"/>
  <c r="U40" i="12"/>
  <c r="Y40" i="12" s="1"/>
  <c r="V40" i="12"/>
  <c r="Z40" i="12" s="1"/>
  <c r="L81" i="8"/>
  <c r="N81" i="8"/>
  <c r="V10" i="15"/>
  <c r="Z10" i="15" s="1"/>
  <c r="U10" i="15"/>
  <c r="Y10" i="15" s="1"/>
  <c r="S245" i="12"/>
  <c r="G286" i="8"/>
  <c r="T245" i="12"/>
  <c r="AD245" i="12" s="1"/>
  <c r="F286" i="8"/>
  <c r="H217" i="8"/>
  <c r="K366" i="8"/>
  <c r="AG81" i="12"/>
  <c r="R122" i="8"/>
  <c r="AH81" i="12"/>
  <c r="AJ81" i="12" s="1"/>
  <c r="O430" i="8"/>
  <c r="Q430" i="8"/>
  <c r="W389" i="12"/>
  <c r="AA389" i="12" s="1"/>
  <c r="X389" i="12"/>
  <c r="AB389" i="12" s="1"/>
  <c r="N241" i="8"/>
  <c r="U200" i="12"/>
  <c r="Y200" i="12" s="1"/>
  <c r="L241" i="8"/>
  <c r="V200" i="12"/>
  <c r="Z200" i="12" s="1"/>
  <c r="T199" i="12"/>
  <c r="AD199" i="12" s="1"/>
  <c r="G240" i="8"/>
  <c r="S199" i="12"/>
  <c r="AC199" i="12" s="1"/>
  <c r="F240" i="8"/>
  <c r="X101" i="15"/>
  <c r="AB101" i="15" s="1"/>
  <c r="W101" i="15"/>
  <c r="AA101" i="15" s="1"/>
  <c r="C133" i="8"/>
  <c r="E285" i="8"/>
  <c r="K50" i="8"/>
  <c r="O371" i="8"/>
  <c r="X330" i="12"/>
  <c r="AB330" i="12" s="1"/>
  <c r="W330" i="12"/>
  <c r="AA330" i="12" s="1"/>
  <c r="Q371" i="8"/>
  <c r="AK33" i="3"/>
  <c r="AM33" i="3" s="1"/>
  <c r="AL33" i="3"/>
  <c r="AN33" i="3" s="1"/>
  <c r="K149" i="8"/>
  <c r="P219" i="8"/>
  <c r="P535" i="8"/>
  <c r="K60" i="8"/>
  <c r="N185" i="8"/>
  <c r="U144" i="12"/>
  <c r="Y144" i="12" s="1"/>
  <c r="L185" i="8"/>
  <c r="V144" i="12"/>
  <c r="Z144" i="12" s="1"/>
  <c r="AL30" i="12"/>
  <c r="AN30" i="12" s="1"/>
  <c r="S71" i="8"/>
  <c r="AK30" i="12"/>
  <c r="AM30" i="12" s="1"/>
  <c r="AG19" i="15"/>
  <c r="AH19" i="15"/>
  <c r="AJ19" i="15" s="1"/>
  <c r="I59" i="8"/>
  <c r="D147" i="8"/>
  <c r="AK32" i="3"/>
  <c r="AM32" i="3" s="1"/>
  <c r="AL32" i="3"/>
  <c r="AN32" i="3" s="1"/>
  <c r="AK307" i="12"/>
  <c r="AM307" i="12" s="1"/>
  <c r="AL307" i="12"/>
  <c r="S348" i="8"/>
  <c r="AL169" i="12"/>
  <c r="AN169" i="12" s="1"/>
  <c r="AK169" i="12"/>
  <c r="S210" i="8"/>
  <c r="M198" i="8"/>
  <c r="S312" i="8"/>
  <c r="AL271" i="12"/>
  <c r="AN271" i="12" s="1"/>
  <c r="AK271" i="12"/>
  <c r="AM271" i="12" s="1"/>
  <c r="AK320" i="12"/>
  <c r="AM320" i="12" s="1"/>
  <c r="AL320" i="12"/>
  <c r="AN320" i="12" s="1"/>
  <c r="S361" i="8"/>
  <c r="K274" i="8"/>
  <c r="W73" i="12"/>
  <c r="AA73" i="12" s="1"/>
  <c r="O114" i="8"/>
  <c r="X73" i="12"/>
  <c r="AB73" i="12" s="1"/>
  <c r="Q114" i="8"/>
  <c r="I548" i="8"/>
  <c r="D271" i="8"/>
  <c r="J409" i="8"/>
  <c r="R368" i="12"/>
  <c r="R503" i="8"/>
  <c r="AH462" i="12"/>
  <c r="AJ462" i="12" s="1"/>
  <c r="AG462" i="12"/>
  <c r="AI462" i="12" s="1"/>
  <c r="M363" i="8"/>
  <c r="P368" i="8"/>
  <c r="C417" i="8"/>
  <c r="I149" i="8"/>
  <c r="L126" i="8"/>
  <c r="U85" i="12"/>
  <c r="Y85" i="12" s="1"/>
  <c r="N126" i="8"/>
  <c r="V85" i="12"/>
  <c r="J458" i="8"/>
  <c r="R417" i="12"/>
  <c r="S39" i="15"/>
  <c r="T39" i="15"/>
  <c r="AD39" i="15" s="1"/>
  <c r="W51" i="3"/>
  <c r="AA51" i="3" s="1"/>
  <c r="X51" i="3"/>
  <c r="AB51" i="3" s="1"/>
  <c r="AG428" i="12"/>
  <c r="AI428" i="12" s="1"/>
  <c r="R469" i="8"/>
  <c r="AH428" i="12"/>
  <c r="AJ428" i="12" s="1"/>
  <c r="S55" i="8"/>
  <c r="AL14" i="12"/>
  <c r="AN14" i="12" s="1"/>
  <c r="AK14" i="12"/>
  <c r="AM14" i="12" s="1"/>
  <c r="K83" i="8"/>
  <c r="N250" i="8"/>
  <c r="V209" i="12"/>
  <c r="Z209" i="12" s="1"/>
  <c r="L250" i="8"/>
  <c r="U209" i="12"/>
  <c r="Y209" i="12" s="1"/>
  <c r="I61" i="8"/>
  <c r="Q77" i="8"/>
  <c r="W36" i="12"/>
  <c r="AA36" i="12" s="1"/>
  <c r="X36" i="12"/>
  <c r="AB36" i="12" s="1"/>
  <c r="O77" i="8"/>
  <c r="J462" i="8"/>
  <c r="R421" i="12"/>
  <c r="U15" i="15"/>
  <c r="Y15" i="15" s="1"/>
  <c r="V15" i="15"/>
  <c r="D143" i="8"/>
  <c r="M51" i="8"/>
  <c r="V22" i="15"/>
  <c r="Z22" i="15" s="1"/>
  <c r="U22" i="15"/>
  <c r="Y22" i="15" s="1"/>
  <c r="P233" i="8"/>
  <c r="C342" i="8"/>
  <c r="N298" i="8"/>
  <c r="V257" i="12"/>
  <c r="Z257" i="12" s="1"/>
  <c r="U257" i="12"/>
  <c r="Y257" i="12" s="1"/>
  <c r="L298" i="8"/>
  <c r="T261" i="12"/>
  <c r="AD261" i="12" s="1"/>
  <c r="G302" i="8"/>
  <c r="S261" i="12"/>
  <c r="AC261" i="12" s="1"/>
  <c r="F302" i="8"/>
  <c r="X28" i="13"/>
  <c r="AB28" i="13" s="1"/>
  <c r="W28" i="13"/>
  <c r="AA28" i="13" s="1"/>
  <c r="E171" i="8"/>
  <c r="AH107" i="12"/>
  <c r="AJ107" i="12" s="1"/>
  <c r="R148" i="8"/>
  <c r="AG107" i="12"/>
  <c r="I324" i="8"/>
  <c r="X186" i="12"/>
  <c r="AB186" i="12" s="1"/>
  <c r="Q227" i="8"/>
  <c r="W186" i="12"/>
  <c r="AA186" i="12" s="1"/>
  <c r="O227" i="8"/>
  <c r="K497" i="8"/>
  <c r="AH328" i="12"/>
  <c r="AJ328" i="12" s="1"/>
  <c r="R369" i="8"/>
  <c r="AG328" i="12"/>
  <c r="G376" i="8"/>
  <c r="S335" i="12"/>
  <c r="AC335" i="12" s="1"/>
  <c r="F376" i="8"/>
  <c r="T335" i="12"/>
  <c r="AD335" i="12" s="1"/>
  <c r="M427" i="8"/>
  <c r="K330" i="8"/>
  <c r="R387" i="12"/>
  <c r="J428" i="8"/>
  <c r="W80" i="3"/>
  <c r="AA80" i="3" s="1"/>
  <c r="X80" i="3"/>
  <c r="AB80" i="3" s="1"/>
  <c r="R266" i="12"/>
  <c r="J307" i="8"/>
  <c r="F285" i="8"/>
  <c r="G285" i="8"/>
  <c r="T244" i="12"/>
  <c r="AD244" i="12" s="1"/>
  <c r="S244" i="12"/>
  <c r="AC244" i="12" s="1"/>
  <c r="X69" i="3"/>
  <c r="W69" i="3"/>
  <c r="AA69" i="3" s="1"/>
  <c r="S396" i="8"/>
  <c r="AL355" i="12"/>
  <c r="AN355" i="12" s="1"/>
  <c r="AK355" i="12"/>
  <c r="AM355" i="12" s="1"/>
  <c r="J179" i="8"/>
  <c r="R138" i="12"/>
  <c r="M109" i="8"/>
  <c r="M462" i="8"/>
  <c r="N306" i="8"/>
  <c r="L306" i="8"/>
  <c r="U265" i="12"/>
  <c r="Y265" i="12" s="1"/>
  <c r="V265" i="12"/>
  <c r="Z265" i="12" s="1"/>
  <c r="AH72" i="15"/>
  <c r="AJ72" i="15" s="1"/>
  <c r="AG72" i="15"/>
  <c r="P360" i="8"/>
  <c r="E106" i="8"/>
  <c r="X22" i="12"/>
  <c r="AB22" i="12" s="1"/>
  <c r="Q63" i="8"/>
  <c r="W22" i="12"/>
  <c r="AA22" i="12" s="1"/>
  <c r="O63" i="8"/>
  <c r="T107" i="12"/>
  <c r="AD107" i="12" s="1"/>
  <c r="G148" i="8"/>
  <c r="F148" i="8"/>
  <c r="S107" i="12"/>
  <c r="AC107" i="12" s="1"/>
  <c r="AK50" i="3"/>
  <c r="AM50" i="3" s="1"/>
  <c r="AL50" i="3"/>
  <c r="AN50" i="3" s="1"/>
  <c r="H408" i="8"/>
  <c r="R292" i="12"/>
  <c r="J333" i="8"/>
  <c r="AK67" i="15"/>
  <c r="AM67" i="15" s="1"/>
  <c r="AL67" i="15"/>
  <c r="AN67" i="15" s="1"/>
  <c r="R18" i="13"/>
  <c r="D437" i="8"/>
  <c r="K498" i="8"/>
  <c r="I223" i="8"/>
  <c r="H123" i="8"/>
  <c r="AH13" i="14"/>
  <c r="AJ13" i="14" s="1"/>
  <c r="AG13" i="14"/>
  <c r="J193" i="8"/>
  <c r="R152" i="12"/>
  <c r="AK510" i="12"/>
  <c r="AM510" i="12" s="1"/>
  <c r="S551" i="8"/>
  <c r="AL510" i="12"/>
  <c r="AN510" i="12" s="1"/>
  <c r="R514" i="8"/>
  <c r="AH473" i="12"/>
  <c r="AJ473" i="12" s="1"/>
  <c r="AG473" i="12"/>
  <c r="AI473" i="12" s="1"/>
  <c r="X226" i="12"/>
  <c r="AB226" i="12" s="1"/>
  <c r="O267" i="8"/>
  <c r="W226" i="12"/>
  <c r="AA226" i="12" s="1"/>
  <c r="Q267" i="8"/>
  <c r="AK397" i="12"/>
  <c r="AM397" i="12" s="1"/>
  <c r="S438" i="8"/>
  <c r="AL397" i="12"/>
  <c r="AN397" i="12" s="1"/>
  <c r="E311" i="8"/>
  <c r="D522" i="8"/>
  <c r="F486" i="8"/>
  <c r="G486" i="8"/>
  <c r="T445" i="12"/>
  <c r="AD445" i="12" s="1"/>
  <c r="S445" i="12"/>
  <c r="I108" i="8"/>
  <c r="R507" i="8"/>
  <c r="AH466" i="12"/>
  <c r="AJ466" i="12" s="1"/>
  <c r="AG466" i="12"/>
  <c r="AI466" i="12" s="1"/>
  <c r="E388" i="8"/>
  <c r="N463" i="8"/>
  <c r="L463" i="8"/>
  <c r="U422" i="12"/>
  <c r="Y422" i="12" s="1"/>
  <c r="V422" i="12"/>
  <c r="Z422" i="12" s="1"/>
  <c r="I55" i="8"/>
  <c r="C327" i="8"/>
  <c r="S138" i="8"/>
  <c r="AL97" i="12"/>
  <c r="AN97" i="12" s="1"/>
  <c r="AK97" i="12"/>
  <c r="AM97" i="12" s="1"/>
  <c r="AK74" i="12"/>
  <c r="AM74" i="12" s="1"/>
  <c r="S115" i="8"/>
  <c r="AL74" i="12"/>
  <c r="AN74" i="12" s="1"/>
  <c r="AK60" i="15"/>
  <c r="AM60" i="15" s="1"/>
  <c r="AL60" i="15"/>
  <c r="AN60" i="15" s="1"/>
  <c r="W25" i="16"/>
  <c r="AA25" i="16" s="1"/>
  <c r="X25" i="16"/>
  <c r="AL47" i="12"/>
  <c r="AN47" i="12" s="1"/>
  <c r="AK47" i="12"/>
  <c r="AM47" i="12" s="1"/>
  <c r="S88" i="8"/>
  <c r="T462" i="12"/>
  <c r="AD462" i="12" s="1"/>
  <c r="G503" i="8"/>
  <c r="S462" i="12"/>
  <c r="F503" i="8"/>
  <c r="AG79" i="15"/>
  <c r="AI79" i="15" s="1"/>
  <c r="AH79" i="15"/>
  <c r="AJ79" i="15" s="1"/>
  <c r="G265" i="8"/>
  <c r="T224" i="12"/>
  <c r="AD224" i="12" s="1"/>
  <c r="S224" i="12"/>
  <c r="AC224" i="12" s="1"/>
  <c r="F265" i="8"/>
  <c r="H338" i="8"/>
  <c r="V356" i="12"/>
  <c r="Z356" i="12" s="1"/>
  <c r="U356" i="12"/>
  <c r="Y356" i="12" s="1"/>
  <c r="N397" i="8"/>
  <c r="L397" i="8"/>
  <c r="D414" i="8"/>
  <c r="I449" i="8"/>
  <c r="W12" i="16"/>
  <c r="AA12" i="16" s="1"/>
  <c r="X12" i="16"/>
  <c r="AB12" i="16" s="1"/>
  <c r="E136" i="8"/>
  <c r="R94" i="15"/>
  <c r="M308" i="8"/>
  <c r="T94" i="15"/>
  <c r="AD94" i="15" s="1"/>
  <c r="S94" i="15"/>
  <c r="AC94" i="15" s="1"/>
  <c r="V13" i="3"/>
  <c r="Z13" i="3" s="1"/>
  <c r="U13" i="3"/>
  <c r="Y13" i="3" s="1"/>
  <c r="AG25" i="14"/>
  <c r="AH25" i="14"/>
  <c r="AJ25" i="14" s="1"/>
  <c r="R315" i="12"/>
  <c r="J356" i="8"/>
  <c r="K151" i="8"/>
  <c r="E66" i="8"/>
  <c r="C477" i="8"/>
  <c r="D502" i="8"/>
  <c r="I305" i="8"/>
  <c r="J515" i="8"/>
  <c r="R474" i="12"/>
  <c r="H331" i="8"/>
  <c r="W447" i="12"/>
  <c r="AA447" i="12" s="1"/>
  <c r="Q488" i="8"/>
  <c r="X447" i="12"/>
  <c r="AB447" i="12" s="1"/>
  <c r="O488" i="8"/>
  <c r="Q365" i="8"/>
  <c r="X324" i="12"/>
  <c r="AB324" i="12" s="1"/>
  <c r="W324" i="12"/>
  <c r="AA324" i="12" s="1"/>
  <c r="O365" i="8"/>
  <c r="T93" i="15"/>
  <c r="AD93" i="15" s="1"/>
  <c r="S93" i="15"/>
  <c r="AC93" i="15" s="1"/>
  <c r="R182" i="8"/>
  <c r="AG141" i="12"/>
  <c r="AH141" i="12"/>
  <c r="AJ141" i="12" s="1"/>
  <c r="R483" i="8"/>
  <c r="AH442" i="12"/>
  <c r="AJ442" i="12" s="1"/>
  <c r="AG442" i="12"/>
  <c r="AI442" i="12" s="1"/>
  <c r="N154" i="8"/>
  <c r="L154" i="8"/>
  <c r="U113" i="12"/>
  <c r="Y113" i="12" s="1"/>
  <c r="V113" i="12"/>
  <c r="V291" i="12"/>
  <c r="N332" i="8"/>
  <c r="L332" i="8"/>
  <c r="U291" i="12"/>
  <c r="Y291" i="12" s="1"/>
  <c r="M222" i="8"/>
  <c r="H321" i="8"/>
  <c r="T28" i="14"/>
  <c r="AD28" i="14" s="1"/>
  <c r="S28" i="14"/>
  <c r="AC28" i="14" s="1"/>
  <c r="AK30" i="15"/>
  <c r="AM30" i="15" s="1"/>
  <c r="AL30" i="15"/>
  <c r="AN30" i="15" s="1"/>
  <c r="R68" i="3"/>
  <c r="X13" i="13"/>
  <c r="AB13" i="13" s="1"/>
  <c r="W13" i="13"/>
  <c r="AA13" i="13" s="1"/>
  <c r="W305" i="12"/>
  <c r="AA305" i="12" s="1"/>
  <c r="X305" i="12"/>
  <c r="AB305" i="12" s="1"/>
  <c r="Q346" i="8"/>
  <c r="O346" i="8"/>
  <c r="P290" i="8"/>
  <c r="K260" i="8"/>
  <c r="M493" i="8"/>
  <c r="J252" i="8"/>
  <c r="R211" i="12"/>
  <c r="D53" i="8"/>
  <c r="X47" i="15"/>
  <c r="AB47" i="15" s="1"/>
  <c r="W47" i="15"/>
  <c r="AA47" i="15" s="1"/>
  <c r="C485" i="8"/>
  <c r="T507" i="12"/>
  <c r="AD507" i="12" s="1"/>
  <c r="S507" i="12"/>
  <c r="AC507" i="12" s="1"/>
  <c r="F548" i="8"/>
  <c r="G548" i="8"/>
  <c r="S129" i="8"/>
  <c r="AL88" i="12"/>
  <c r="AN88" i="12" s="1"/>
  <c r="AK88" i="12"/>
  <c r="AM88" i="12" s="1"/>
  <c r="I297" i="8"/>
  <c r="W100" i="3"/>
  <c r="AA100" i="3" s="1"/>
  <c r="X100" i="3"/>
  <c r="AB100" i="3" s="1"/>
  <c r="H393" i="8"/>
  <c r="M266" i="8"/>
  <c r="P165" i="8"/>
  <c r="F362" i="8"/>
  <c r="T321" i="12"/>
  <c r="AD321" i="12" s="1"/>
  <c r="S321" i="12"/>
  <c r="AC321" i="12" s="1"/>
  <c r="G362" i="8"/>
  <c r="AK26" i="3"/>
  <c r="AM26" i="3" s="1"/>
  <c r="AL26" i="3"/>
  <c r="AN26" i="3" s="1"/>
  <c r="D124" i="8"/>
  <c r="W278" i="12"/>
  <c r="AA278" i="12" s="1"/>
  <c r="O319" i="8"/>
  <c r="X278" i="12"/>
  <c r="AB278" i="12" s="1"/>
  <c r="Q319" i="8"/>
  <c r="U46" i="15"/>
  <c r="Y46" i="15" s="1"/>
  <c r="V46" i="15"/>
  <c r="Z46" i="15" s="1"/>
  <c r="S511" i="8"/>
  <c r="AL470" i="12"/>
  <c r="AN470" i="12" s="1"/>
  <c r="AK470" i="12"/>
  <c r="AM470" i="12" s="1"/>
  <c r="S41" i="12"/>
  <c r="AC41" i="12" s="1"/>
  <c r="G82" i="8"/>
  <c r="T41" i="12"/>
  <c r="AD41" i="12" s="1"/>
  <c r="F82" i="8"/>
  <c r="D379" i="8"/>
  <c r="I190" i="8"/>
  <c r="E436" i="8"/>
  <c r="W23" i="15"/>
  <c r="AA23" i="15" s="1"/>
  <c r="X23" i="15"/>
  <c r="AB23" i="15" s="1"/>
  <c r="AG268" i="12"/>
  <c r="R309" i="8"/>
  <c r="AH268" i="12"/>
  <c r="AJ268" i="12" s="1"/>
  <c r="E96" i="8"/>
  <c r="E119" i="8"/>
  <c r="W40" i="15"/>
  <c r="AA40" i="15" s="1"/>
  <c r="X40" i="15"/>
  <c r="AB40" i="15" s="1"/>
  <c r="J196" i="8"/>
  <c r="R155" i="12"/>
  <c r="AK399" i="12"/>
  <c r="AM399" i="12" s="1"/>
  <c r="AL399" i="12"/>
  <c r="AN399" i="12" s="1"/>
  <c r="S440" i="8"/>
  <c r="T300" i="12"/>
  <c r="AD300" i="12" s="1"/>
  <c r="S300" i="12"/>
  <c r="AC300" i="12" s="1"/>
  <c r="F341" i="8"/>
  <c r="G341" i="8"/>
  <c r="T28" i="15"/>
  <c r="AD28" i="15" s="1"/>
  <c r="S28" i="15"/>
  <c r="AC28" i="15" s="1"/>
  <c r="R91" i="12"/>
  <c r="J132" i="8"/>
  <c r="X43" i="14"/>
  <c r="W43" i="14"/>
  <c r="AA43" i="14" s="1"/>
  <c r="U30" i="14"/>
  <c r="Y30" i="14" s="1"/>
  <c r="V30" i="14"/>
  <c r="P414" i="8"/>
  <c r="AH118" i="12"/>
  <c r="AJ118" i="12" s="1"/>
  <c r="AG118" i="12"/>
  <c r="AI118" i="12" s="1"/>
  <c r="R159" i="8"/>
  <c r="R53" i="3"/>
  <c r="N478" i="8"/>
  <c r="V437" i="12"/>
  <c r="Z437" i="12" s="1"/>
  <c r="U437" i="12"/>
  <c r="Y437" i="12" s="1"/>
  <c r="L478" i="8"/>
  <c r="P84" i="8"/>
  <c r="AL9" i="12"/>
  <c r="AN9" i="12" s="1"/>
  <c r="S50" i="8"/>
  <c r="AK9" i="12"/>
  <c r="AM9" i="12" s="1"/>
  <c r="R252" i="8"/>
  <c r="AG211" i="12"/>
  <c r="AH211" i="12"/>
  <c r="AJ211" i="12" s="1"/>
  <c r="W312" i="12"/>
  <c r="AA312" i="12" s="1"/>
  <c r="Q353" i="8"/>
  <c r="X312" i="12"/>
  <c r="AB312" i="12" s="1"/>
  <c r="O353" i="8"/>
  <c r="W53" i="15"/>
  <c r="AA53" i="15" s="1"/>
  <c r="X53" i="15"/>
  <c r="AB53" i="15" s="1"/>
  <c r="R144" i="8"/>
  <c r="AG103" i="12"/>
  <c r="AH103" i="12"/>
  <c r="AJ103" i="12" s="1"/>
  <c r="K476" i="8"/>
  <c r="G317" i="8"/>
  <c r="F317" i="8"/>
  <c r="S276" i="12"/>
  <c r="AC276" i="12" s="1"/>
  <c r="T276" i="12"/>
  <c r="AD276" i="12" s="1"/>
  <c r="J283" i="8"/>
  <c r="R242" i="12"/>
  <c r="W63" i="15"/>
  <c r="AA63" i="15" s="1"/>
  <c r="X63" i="15"/>
  <c r="AB63" i="15" s="1"/>
  <c r="P226" i="8"/>
  <c r="AK337" i="12"/>
  <c r="AM337" i="12" s="1"/>
  <c r="S378" i="8"/>
  <c r="AL337" i="12"/>
  <c r="AN337" i="12" s="1"/>
  <c r="AK410" i="12"/>
  <c r="AM410" i="12" s="1"/>
  <c r="AL410" i="12"/>
  <c r="AN410" i="12" s="1"/>
  <c r="S451" i="8"/>
  <c r="AK13" i="12"/>
  <c r="AM13" i="12" s="1"/>
  <c r="AL13" i="12"/>
  <c r="AN13" i="12" s="1"/>
  <c r="S54" i="8"/>
  <c r="T7" i="3"/>
  <c r="AD7" i="3" s="1"/>
  <c r="S7" i="3"/>
  <c r="R73" i="8"/>
  <c r="AG32" i="12"/>
  <c r="AI32" i="12" s="1"/>
  <c r="AH32" i="12"/>
  <c r="AJ32" i="12" s="1"/>
  <c r="H234" i="8"/>
  <c r="AH331" i="12"/>
  <c r="AJ331" i="12" s="1"/>
  <c r="R372" i="8"/>
  <c r="AG331" i="12"/>
  <c r="AI331" i="12" s="1"/>
  <c r="I130" i="8"/>
  <c r="C276" i="8"/>
  <c r="O304" i="8"/>
  <c r="X263" i="12"/>
  <c r="AB263" i="12" s="1"/>
  <c r="Q304" i="8"/>
  <c r="W263" i="12"/>
  <c r="AA263" i="12" s="1"/>
  <c r="M310" i="8"/>
  <c r="V57" i="3"/>
  <c r="Z57" i="3" s="1"/>
  <c r="U57" i="3"/>
  <c r="Y57" i="3" s="1"/>
  <c r="H511" i="8"/>
  <c r="R16" i="13"/>
  <c r="K358" i="8"/>
  <c r="H513" i="8"/>
  <c r="R35" i="3"/>
  <c r="R124" i="8"/>
  <c r="AH83" i="12"/>
  <c r="AJ83" i="12" s="1"/>
  <c r="AG83" i="12"/>
  <c r="AI83" i="12" s="1"/>
  <c r="N245" i="8"/>
  <c r="L245" i="8"/>
  <c r="U204" i="12"/>
  <c r="Y204" i="12" s="1"/>
  <c r="V204" i="12"/>
  <c r="Z204" i="12" s="1"/>
  <c r="M61" i="8"/>
  <c r="W21" i="14"/>
  <c r="AA21" i="14" s="1"/>
  <c r="X21" i="14"/>
  <c r="AB21" i="14" s="1"/>
  <c r="K532" i="8"/>
  <c r="AL316" i="12"/>
  <c r="AN316" i="12" s="1"/>
  <c r="S357" i="8"/>
  <c r="AK316" i="12"/>
  <c r="AM316" i="12" s="1"/>
  <c r="E247" i="8"/>
  <c r="AK244" i="12"/>
  <c r="AM244" i="12" s="1"/>
  <c r="AL244" i="12"/>
  <c r="AN244" i="12" s="1"/>
  <c r="S285" i="8"/>
  <c r="R38" i="15"/>
  <c r="P136" i="8"/>
  <c r="R95" i="8"/>
  <c r="AH54" i="12"/>
  <c r="AJ54" i="12" s="1"/>
  <c r="AG54" i="12"/>
  <c r="S32" i="12"/>
  <c r="AC32" i="12" s="1"/>
  <c r="T32" i="12"/>
  <c r="AD32" i="12" s="1"/>
  <c r="F73" i="8"/>
  <c r="G73" i="8"/>
  <c r="E430" i="8"/>
  <c r="AK29" i="13"/>
  <c r="AM29" i="13" s="1"/>
  <c r="AL29" i="13"/>
  <c r="AN29" i="13" s="1"/>
  <c r="N294" i="8"/>
  <c r="U253" i="12"/>
  <c r="Y253" i="12" s="1"/>
  <c r="L294" i="8"/>
  <c r="V253" i="12"/>
  <c r="R40" i="14"/>
  <c r="E346" i="8"/>
  <c r="K156" i="8"/>
  <c r="G337" i="8"/>
  <c r="T296" i="12"/>
  <c r="AD296" i="12" s="1"/>
  <c r="F337" i="8"/>
  <c r="S296" i="12"/>
  <c r="AC296" i="12" s="1"/>
  <c r="D77" i="8"/>
  <c r="H500" i="8"/>
  <c r="AK193" i="12"/>
  <c r="AM193" i="12" s="1"/>
  <c r="S234" i="8"/>
  <c r="AL193" i="12"/>
  <c r="AN193" i="12" s="1"/>
  <c r="P96" i="8"/>
  <c r="AG93" i="3"/>
  <c r="AH93" i="3"/>
  <c r="AJ93" i="3" s="1"/>
  <c r="V338" i="12"/>
  <c r="Z338" i="12" s="1"/>
  <c r="U338" i="12"/>
  <c r="Y338" i="12" s="1"/>
  <c r="L379" i="8"/>
  <c r="N379" i="8"/>
  <c r="D194" i="8"/>
  <c r="AK77" i="3"/>
  <c r="AM77" i="3" s="1"/>
  <c r="AL77" i="3"/>
  <c r="AN77" i="3" s="1"/>
  <c r="M350" i="8"/>
  <c r="W46" i="15"/>
  <c r="AA46" i="15" s="1"/>
  <c r="X46" i="15"/>
  <c r="AB46" i="15" s="1"/>
  <c r="D206" i="8"/>
  <c r="S524" i="8"/>
  <c r="AL483" i="12"/>
  <c r="AN483" i="12" s="1"/>
  <c r="AK483" i="12"/>
  <c r="AM483" i="12" s="1"/>
  <c r="C420" i="8"/>
  <c r="H430" i="8"/>
  <c r="G369" i="8"/>
  <c r="F369" i="8"/>
  <c r="S328" i="12"/>
  <c r="AC328" i="12" s="1"/>
  <c r="T328" i="12"/>
  <c r="AD328" i="12" s="1"/>
  <c r="I102" i="8"/>
  <c r="W73" i="3"/>
  <c r="AA73" i="3" s="1"/>
  <c r="X73" i="3"/>
  <c r="AB73" i="3" s="1"/>
  <c r="E367" i="8"/>
  <c r="R19" i="16"/>
  <c r="M230" i="8"/>
  <c r="R174" i="12"/>
  <c r="J215" i="8"/>
  <c r="I217" i="8"/>
  <c r="R338" i="8"/>
  <c r="AH297" i="12"/>
  <c r="AJ297" i="12" s="1"/>
  <c r="AG297" i="12"/>
  <c r="S92" i="15"/>
  <c r="AC92" i="15" s="1"/>
  <c r="T92" i="15"/>
  <c r="AD92" i="15" s="1"/>
  <c r="X29" i="15"/>
  <c r="AB29" i="15" s="1"/>
  <c r="W29" i="15"/>
  <c r="AA29" i="15" s="1"/>
  <c r="D60" i="8"/>
  <c r="H483" i="8"/>
  <c r="T9" i="16"/>
  <c r="AD9" i="16" s="1"/>
  <c r="S9" i="16"/>
  <c r="V14" i="12"/>
  <c r="Z14" i="12" s="1"/>
  <c r="L55" i="8"/>
  <c r="U14" i="12"/>
  <c r="Y14" i="12" s="1"/>
  <c r="N55" i="8"/>
  <c r="H55" i="8"/>
  <c r="P52" i="8"/>
  <c r="E326" i="8"/>
  <c r="D153" i="8"/>
  <c r="I481" i="8"/>
  <c r="H367" i="8"/>
  <c r="V72" i="12"/>
  <c r="Z72" i="12" s="1"/>
  <c r="U72" i="12"/>
  <c r="Y72" i="12" s="1"/>
  <c r="N113" i="8"/>
  <c r="L113" i="8"/>
  <c r="D226" i="8"/>
  <c r="M505" i="8"/>
  <c r="H397" i="8"/>
  <c r="I283" i="8"/>
  <c r="G216" i="8"/>
  <c r="F216" i="8"/>
  <c r="T175" i="12"/>
  <c r="AD175" i="12" s="1"/>
  <c r="S175" i="12"/>
  <c r="AC175" i="12" s="1"/>
  <c r="AH12" i="15"/>
  <c r="AJ12" i="15" s="1"/>
  <c r="AG12" i="15"/>
  <c r="P484" i="8"/>
  <c r="P452" i="8"/>
  <c r="M157" i="8"/>
  <c r="S486" i="12"/>
  <c r="AC486" i="12" s="1"/>
  <c r="G527" i="8"/>
  <c r="F527" i="8"/>
  <c r="T486" i="12"/>
  <c r="AD486" i="12" s="1"/>
  <c r="U8" i="15"/>
  <c r="Y8" i="15" s="1"/>
  <c r="V8" i="15"/>
  <c r="Z8" i="15" s="1"/>
  <c r="AK66" i="3"/>
  <c r="AM66" i="3" s="1"/>
  <c r="AL66" i="3"/>
  <c r="AN66" i="3" s="1"/>
  <c r="F263" i="8"/>
  <c r="G263" i="8"/>
  <c r="S222" i="12"/>
  <c r="AC222" i="12" s="1"/>
  <c r="T222" i="12"/>
  <c r="AD222" i="12" s="1"/>
  <c r="I201" i="8"/>
  <c r="R83" i="3"/>
  <c r="U22" i="3"/>
  <c r="Y22" i="3" s="1"/>
  <c r="V22" i="3"/>
  <c r="Z22" i="3" s="1"/>
  <c r="C163" i="8"/>
  <c r="D513" i="8"/>
  <c r="P544" i="8"/>
  <c r="AH38" i="3"/>
  <c r="AJ38" i="3" s="1"/>
  <c r="AG38" i="3"/>
  <c r="AI38" i="3" s="1"/>
  <c r="R322" i="12"/>
  <c r="J363" i="8"/>
  <c r="X144" i="12"/>
  <c r="AB144" i="12" s="1"/>
  <c r="W144" i="12"/>
  <c r="AA144" i="12" s="1"/>
  <c r="Q185" i="8"/>
  <c r="O185" i="8"/>
  <c r="AL14" i="3"/>
  <c r="AN14" i="3" s="1"/>
  <c r="AK14" i="3"/>
  <c r="AM14" i="3" s="1"/>
  <c r="C522" i="8"/>
  <c r="H529" i="8"/>
  <c r="H148" i="8"/>
  <c r="R391" i="12"/>
  <c r="J432" i="8"/>
  <c r="P71" i="8"/>
  <c r="U70" i="15"/>
  <c r="Y70" i="15" s="1"/>
  <c r="V70" i="15"/>
  <c r="Z70" i="15" s="1"/>
  <c r="H348" i="8"/>
  <c r="E185" i="8"/>
  <c r="O450" i="8"/>
  <c r="W409" i="12"/>
  <c r="AA409" i="12" s="1"/>
  <c r="X409" i="12"/>
  <c r="AB409" i="12" s="1"/>
  <c r="Q450" i="8"/>
  <c r="AG232" i="12"/>
  <c r="AI232" i="12" s="1"/>
  <c r="AH232" i="12"/>
  <c r="AJ232" i="12" s="1"/>
  <c r="R273" i="8"/>
  <c r="D406" i="8"/>
  <c r="I286" i="8"/>
  <c r="M80" i="8"/>
  <c r="H520" i="8"/>
  <c r="H137" i="8"/>
  <c r="U106" i="3"/>
  <c r="Y106" i="3" s="1"/>
  <c r="V106" i="3"/>
  <c r="Z106" i="3" s="1"/>
  <c r="D91" i="8"/>
  <c r="S10" i="16"/>
  <c r="AC10" i="16" s="1"/>
  <c r="T10" i="16"/>
  <c r="AD10" i="16" s="1"/>
  <c r="S386" i="8"/>
  <c r="AL345" i="12"/>
  <c r="AN345" i="12" s="1"/>
  <c r="AK345" i="12"/>
  <c r="AM345" i="12" s="1"/>
  <c r="K492" i="8"/>
  <c r="W84" i="3"/>
  <c r="AA84" i="3" s="1"/>
  <c r="X84" i="3"/>
  <c r="AB84" i="3" s="1"/>
  <c r="I100" i="8"/>
  <c r="L116" i="8"/>
  <c r="U75" i="12"/>
  <c r="Y75" i="12" s="1"/>
  <c r="V75" i="12"/>
  <c r="Z75" i="12" s="1"/>
  <c r="N116" i="8"/>
  <c r="X261" i="12"/>
  <c r="AB261" i="12" s="1"/>
  <c r="W261" i="12"/>
  <c r="AA261" i="12" s="1"/>
  <c r="Q302" i="8"/>
  <c r="O302" i="8"/>
  <c r="W11" i="14"/>
  <c r="AA11" i="14" s="1"/>
  <c r="X11" i="14"/>
  <c r="C198" i="8"/>
  <c r="I302" i="8"/>
  <c r="AH44" i="12"/>
  <c r="AJ44" i="12" s="1"/>
  <c r="AG44" i="12"/>
  <c r="R85" i="8"/>
  <c r="J426" i="8"/>
  <c r="R385" i="12"/>
  <c r="E485" i="8"/>
  <c r="S279" i="12"/>
  <c r="AC279" i="12" s="1"/>
  <c r="T279" i="12"/>
  <c r="AD279" i="12" s="1"/>
  <c r="F320" i="8"/>
  <c r="G320" i="8"/>
  <c r="M192" i="8"/>
  <c r="X220" i="12"/>
  <c r="AB220" i="12" s="1"/>
  <c r="O261" i="8"/>
  <c r="Q261" i="8"/>
  <c r="W220" i="12"/>
  <c r="AA220" i="12" s="1"/>
  <c r="R312" i="12"/>
  <c r="J353" i="8"/>
  <c r="M250" i="8"/>
  <c r="K544" i="8"/>
  <c r="X82" i="15"/>
  <c r="AB82" i="15" s="1"/>
  <c r="W82" i="15"/>
  <c r="AA82" i="15" s="1"/>
  <c r="R113" i="12"/>
  <c r="J154" i="8"/>
  <c r="P541" i="8"/>
  <c r="M316" i="8"/>
  <c r="P194" i="8"/>
  <c r="G127" i="8"/>
  <c r="S86" i="12"/>
  <c r="AC86" i="12" s="1"/>
  <c r="T86" i="12"/>
  <c r="AD86" i="12" s="1"/>
  <c r="F127" i="8"/>
  <c r="P90" i="8"/>
  <c r="AH61" i="15"/>
  <c r="AJ61" i="15" s="1"/>
  <c r="AG61" i="15"/>
  <c r="AH427" i="12"/>
  <c r="AJ427" i="12" s="1"/>
  <c r="AG427" i="12"/>
  <c r="AI427" i="12" s="1"/>
  <c r="R468" i="8"/>
  <c r="U68" i="3"/>
  <c r="Y68" i="3" s="1"/>
  <c r="V68" i="3"/>
  <c r="AK146" i="12"/>
  <c r="S187" i="8"/>
  <c r="AL146" i="12"/>
  <c r="AN146" i="12" s="1"/>
  <c r="AK62" i="15"/>
  <c r="AM62" i="15" s="1"/>
  <c r="AL62" i="15"/>
  <c r="AN62" i="15" s="1"/>
  <c r="I106" i="8"/>
  <c r="T286" i="12"/>
  <c r="AD286" i="12" s="1"/>
  <c r="G327" i="8"/>
  <c r="F327" i="8"/>
  <c r="S286" i="12"/>
  <c r="AC286" i="12" s="1"/>
  <c r="D140" i="8"/>
  <c r="AH60" i="15"/>
  <c r="AJ60" i="15" s="1"/>
  <c r="AG60" i="15"/>
  <c r="H53" i="8"/>
  <c r="AL64" i="12"/>
  <c r="AN64" i="12" s="1"/>
  <c r="S105" i="8"/>
  <c r="AK64" i="12"/>
  <c r="AM64" i="12" s="1"/>
  <c r="AG292" i="12"/>
  <c r="AI292" i="12" s="1"/>
  <c r="R333" i="8"/>
  <c r="AH292" i="12"/>
  <c r="AJ292" i="12" s="1"/>
  <c r="AG10" i="12"/>
  <c r="AI10" i="12" s="1"/>
  <c r="AH10" i="12"/>
  <c r="AJ10" i="12" s="1"/>
  <c r="R51" i="8"/>
  <c r="I226" i="8"/>
  <c r="W14" i="15"/>
  <c r="AA14" i="15" s="1"/>
  <c r="X14" i="15"/>
  <c r="AB14" i="15" s="1"/>
  <c r="T152" i="12"/>
  <c r="AD152" i="12" s="1"/>
  <c r="G193" i="8"/>
  <c r="F193" i="8"/>
  <c r="S152" i="12"/>
  <c r="AC152" i="12" s="1"/>
  <c r="H440" i="8"/>
  <c r="M85" i="8"/>
  <c r="S167" i="12"/>
  <c r="AC167" i="12" s="1"/>
  <c r="F208" i="8"/>
  <c r="G208" i="8"/>
  <c r="T167" i="12"/>
  <c r="AD167" i="12" s="1"/>
  <c r="K489" i="8"/>
  <c r="E68" i="8"/>
  <c r="R39" i="3"/>
  <c r="M500" i="8"/>
  <c r="AH14" i="3"/>
  <c r="AJ14" i="3" s="1"/>
  <c r="AG14" i="3"/>
  <c r="AI14" i="3" s="1"/>
  <c r="W68" i="15"/>
  <c r="AA68" i="15" s="1"/>
  <c r="X68" i="15"/>
  <c r="AB68" i="15" s="1"/>
  <c r="I477" i="8"/>
  <c r="R133" i="8"/>
  <c r="AG92" i="12"/>
  <c r="AI92" i="12" s="1"/>
  <c r="AH92" i="12"/>
  <c r="AJ92" i="12" s="1"/>
  <c r="K237" i="8"/>
  <c r="U83" i="12"/>
  <c r="Y83" i="12" s="1"/>
  <c r="V83" i="12"/>
  <c r="Z83" i="12" s="1"/>
  <c r="L124" i="8"/>
  <c r="N124" i="8"/>
  <c r="S149" i="12"/>
  <c r="AC149" i="12" s="1"/>
  <c r="F190" i="8"/>
  <c r="G190" i="8"/>
  <c r="T149" i="12"/>
  <c r="AD149" i="12" s="1"/>
  <c r="H270" i="8"/>
  <c r="H167" i="8"/>
  <c r="S399" i="12"/>
  <c r="AC399" i="12" s="1"/>
  <c r="G440" i="8"/>
  <c r="T399" i="12"/>
  <c r="AD399" i="12" s="1"/>
  <c r="F440" i="8"/>
  <c r="H527" i="8"/>
  <c r="U83" i="15"/>
  <c r="Y83" i="15" s="1"/>
  <c r="V83" i="15"/>
  <c r="Z83" i="15" s="1"/>
  <c r="J250" i="8"/>
  <c r="R209" i="12"/>
  <c r="E69" i="8"/>
  <c r="I418" i="8"/>
  <c r="C172" i="8"/>
  <c r="AG58" i="3"/>
  <c r="AH58" i="3"/>
  <c r="AJ58" i="3" s="1"/>
  <c r="U100" i="3"/>
  <c r="Y100" i="3" s="1"/>
  <c r="V100" i="3"/>
  <c r="Z100" i="3" s="1"/>
  <c r="H424" i="8"/>
  <c r="M436" i="8"/>
  <c r="C494" i="8"/>
  <c r="K277" i="8"/>
  <c r="AK58" i="3"/>
  <c r="AM58" i="3" s="1"/>
  <c r="AL58" i="3"/>
  <c r="AN58" i="3" s="1"/>
  <c r="G425" i="8"/>
  <c r="T384" i="12"/>
  <c r="AD384" i="12" s="1"/>
  <c r="F425" i="8"/>
  <c r="S384" i="12"/>
  <c r="AC384" i="12" s="1"/>
  <c r="P167" i="8"/>
  <c r="G498" i="8"/>
  <c r="F498" i="8"/>
  <c r="S457" i="12"/>
  <c r="AC457" i="12" s="1"/>
  <c r="T457" i="12"/>
  <c r="AD457" i="12" s="1"/>
  <c r="K103" i="8"/>
  <c r="R16" i="16"/>
  <c r="L235" i="8"/>
  <c r="V194" i="12"/>
  <c r="Z194" i="12" s="1"/>
  <c r="U194" i="12"/>
  <c r="Y194" i="12" s="1"/>
  <c r="N235" i="8"/>
  <c r="H427" i="8"/>
  <c r="M154" i="8"/>
  <c r="AL62" i="3"/>
  <c r="AN62" i="3" s="1"/>
  <c r="AK62" i="3"/>
  <c r="AM62" i="3" s="1"/>
  <c r="AG155" i="12"/>
  <c r="AI155" i="12" s="1"/>
  <c r="R196" i="8"/>
  <c r="AH155" i="12"/>
  <c r="AJ155" i="12" s="1"/>
  <c r="AK60" i="3"/>
  <c r="AM60" i="3" s="1"/>
  <c r="AL60" i="3"/>
  <c r="AN60" i="3" s="1"/>
  <c r="D217" i="8"/>
  <c r="I469" i="8"/>
  <c r="N502" i="8"/>
  <c r="U461" i="12"/>
  <c r="Y461" i="12" s="1"/>
  <c r="V461" i="12"/>
  <c r="Z461" i="12" s="1"/>
  <c r="L502" i="8"/>
  <c r="H375" i="8"/>
  <c r="C416" i="8"/>
  <c r="P407" i="8"/>
  <c r="R246" i="8"/>
  <c r="AG205" i="12"/>
  <c r="AI205" i="12" s="1"/>
  <c r="AH205" i="12"/>
  <c r="AJ205" i="12" s="1"/>
  <c r="R201" i="12"/>
  <c r="J242" i="8"/>
  <c r="P412" i="8"/>
  <c r="AL18" i="16"/>
  <c r="AN18" i="16" s="1"/>
  <c r="AK18" i="16"/>
  <c r="AM18" i="16" s="1"/>
  <c r="AK68" i="15"/>
  <c r="AM68" i="15" s="1"/>
  <c r="AL68" i="15"/>
  <c r="AN68" i="15" s="1"/>
  <c r="L414" i="8"/>
  <c r="V373" i="12"/>
  <c r="N414" i="8"/>
  <c r="U373" i="12"/>
  <c r="Y373" i="12" s="1"/>
  <c r="L288" i="8"/>
  <c r="N288" i="8"/>
  <c r="U247" i="12"/>
  <c r="Y247" i="12" s="1"/>
  <c r="V247" i="12"/>
  <c r="Z247" i="12" s="1"/>
  <c r="AL30" i="13"/>
  <c r="AK30" i="13"/>
  <c r="AM30" i="13" s="1"/>
  <c r="I307" i="8"/>
  <c r="V11" i="14"/>
  <c r="U11" i="14"/>
  <c r="Y11" i="14" s="1"/>
  <c r="H415" i="8"/>
  <c r="H525" i="8"/>
  <c r="S83" i="8"/>
  <c r="AK42" i="12"/>
  <c r="AM42" i="12" s="1"/>
  <c r="AL42" i="12"/>
  <c r="AN42" i="12" s="1"/>
  <c r="V360" i="12"/>
  <c r="Z360" i="12" s="1"/>
  <c r="L401" i="8"/>
  <c r="U360" i="12"/>
  <c r="Y360" i="12" s="1"/>
  <c r="N401" i="8"/>
  <c r="N279" i="8"/>
  <c r="L279" i="8"/>
  <c r="V238" i="12"/>
  <c r="U238" i="12"/>
  <c r="Y238" i="12" s="1"/>
  <c r="AH491" i="12"/>
  <c r="AJ491" i="12" s="1"/>
  <c r="R532" i="8"/>
  <c r="AG491" i="12"/>
  <c r="S188" i="8"/>
  <c r="AK147" i="12"/>
  <c r="AM147" i="12" s="1"/>
  <c r="AL147" i="12"/>
  <c r="AN147" i="12" s="1"/>
  <c r="T162" i="12"/>
  <c r="AD162" i="12" s="1"/>
  <c r="G203" i="8"/>
  <c r="F203" i="8"/>
  <c r="S162" i="12"/>
  <c r="AC162" i="12" s="1"/>
  <c r="R293" i="12"/>
  <c r="J334" i="8"/>
  <c r="AL10" i="14"/>
  <c r="AN10" i="14" s="1"/>
  <c r="AK10" i="14"/>
  <c r="M271" i="8"/>
  <c r="P475" i="8"/>
  <c r="T125" i="12"/>
  <c r="AD125" i="12" s="1"/>
  <c r="G166" i="8"/>
  <c r="F166" i="8"/>
  <c r="S125" i="12"/>
  <c r="AC125" i="12" s="1"/>
  <c r="R439" i="8"/>
  <c r="AG398" i="12"/>
  <c r="AH398" i="12"/>
  <c r="AJ398" i="12" s="1"/>
  <c r="R328" i="12"/>
  <c r="J369" i="8"/>
  <c r="R61" i="12"/>
  <c r="J102" i="8"/>
  <c r="P436" i="8"/>
  <c r="V402" i="12"/>
  <c r="Z402" i="12" s="1"/>
  <c r="L443" i="8"/>
  <c r="N443" i="8"/>
  <c r="U402" i="12"/>
  <c r="Y402" i="12" s="1"/>
  <c r="P344" i="8"/>
  <c r="M72" i="8"/>
  <c r="M208" i="8"/>
  <c r="U98" i="3"/>
  <c r="Y98" i="3" s="1"/>
  <c r="V98" i="3"/>
  <c r="Z98" i="3" s="1"/>
  <c r="D487" i="8"/>
  <c r="H177" i="8"/>
  <c r="U17" i="13"/>
  <c r="Y17" i="13" s="1"/>
  <c r="V17" i="13"/>
  <c r="Z17" i="13" s="1"/>
  <c r="C128" i="8"/>
  <c r="U24" i="3"/>
  <c r="Y24" i="3" s="1"/>
  <c r="V24" i="3"/>
  <c r="Z24" i="3" s="1"/>
  <c r="T190" i="12"/>
  <c r="AD190" i="12" s="1"/>
  <c r="S190" i="12"/>
  <c r="AC190" i="12" s="1"/>
  <c r="F231" i="8"/>
  <c r="G231" i="8"/>
  <c r="AH70" i="3"/>
  <c r="AJ70" i="3" s="1"/>
  <c r="AG70" i="3"/>
  <c r="AI70" i="3" s="1"/>
  <c r="I244" i="8"/>
  <c r="T148" i="12"/>
  <c r="AD148" i="12" s="1"/>
  <c r="G189" i="8"/>
  <c r="S148" i="12"/>
  <c r="AC148" i="12" s="1"/>
  <c r="F189" i="8"/>
  <c r="T492" i="12"/>
  <c r="AD492" i="12" s="1"/>
  <c r="F533" i="8"/>
  <c r="S492" i="12"/>
  <c r="AC492" i="12" s="1"/>
  <c r="G533" i="8"/>
  <c r="K314" i="8"/>
  <c r="S534" i="8"/>
  <c r="AL493" i="12"/>
  <c r="AN493" i="12" s="1"/>
  <c r="AK493" i="12"/>
  <c r="AM493" i="12" s="1"/>
  <c r="C269" i="8"/>
  <c r="C168" i="8"/>
  <c r="M450" i="8"/>
  <c r="M236" i="8"/>
  <c r="H545" i="8"/>
  <c r="R193" i="12"/>
  <c r="J234" i="8"/>
  <c r="M430" i="8"/>
  <c r="I77" i="8"/>
  <c r="I268" i="8"/>
  <c r="H85" i="8"/>
  <c r="D142" i="8"/>
  <c r="I127" i="8"/>
  <c r="D337" i="8"/>
  <c r="K447" i="8"/>
  <c r="P520" i="8"/>
  <c r="AH212" i="12"/>
  <c r="AJ212" i="12" s="1"/>
  <c r="AG212" i="12"/>
  <c r="AI212" i="12" s="1"/>
  <c r="R253" i="8"/>
  <c r="D97" i="8"/>
  <c r="AK361" i="12"/>
  <c r="AM361" i="12" s="1"/>
  <c r="S402" i="8"/>
  <c r="AL361" i="12"/>
  <c r="AN361" i="12" s="1"/>
  <c r="T61" i="15"/>
  <c r="AD61" i="15" s="1"/>
  <c r="S61" i="15"/>
  <c r="AC61" i="15" s="1"/>
  <c r="L227" i="8"/>
  <c r="U186" i="12"/>
  <c r="Y186" i="12" s="1"/>
  <c r="V186" i="12"/>
  <c r="Z186" i="12" s="1"/>
  <c r="N227" i="8"/>
  <c r="J423" i="8"/>
  <c r="R382" i="12"/>
  <c r="K172" i="8"/>
  <c r="H131" i="8"/>
  <c r="X37" i="3"/>
  <c r="AB37" i="3" s="1"/>
  <c r="W37" i="3"/>
  <c r="AA37" i="3" s="1"/>
  <c r="O260" i="8"/>
  <c r="Q260" i="8"/>
  <c r="X219" i="12"/>
  <c r="W219" i="12"/>
  <c r="AA219" i="12" s="1"/>
  <c r="R252" i="12"/>
  <c r="J293" i="8"/>
  <c r="K456" i="8"/>
  <c r="E377" i="8"/>
  <c r="W276" i="12"/>
  <c r="AA276" i="12" s="1"/>
  <c r="X276" i="12"/>
  <c r="AB276" i="12" s="1"/>
  <c r="O317" i="8"/>
  <c r="Q317" i="8"/>
  <c r="H66" i="8"/>
  <c r="S250" i="8"/>
  <c r="AK209" i="12"/>
  <c r="AM209" i="12" s="1"/>
  <c r="AL209" i="12"/>
  <c r="AN209" i="12" s="1"/>
  <c r="N277" i="8"/>
  <c r="V236" i="12"/>
  <c r="Z236" i="12" s="1"/>
  <c r="U236" i="12"/>
  <c r="Y236" i="12" s="1"/>
  <c r="L277" i="8"/>
  <c r="H479" i="8"/>
  <c r="R289" i="8"/>
  <c r="AG248" i="12"/>
  <c r="AI248" i="12" s="1"/>
  <c r="AH248" i="12"/>
  <c r="AJ248" i="12" s="1"/>
  <c r="C243" i="8"/>
  <c r="K123" i="8"/>
  <c r="AL97" i="15"/>
  <c r="AN97" i="15" s="1"/>
  <c r="AK97" i="15"/>
  <c r="AM97" i="15" s="1"/>
  <c r="D168" i="8"/>
  <c r="H48" i="8"/>
  <c r="C422" i="8"/>
  <c r="V184" i="12"/>
  <c r="Z184" i="12" s="1"/>
  <c r="L225" i="8"/>
  <c r="U184" i="12"/>
  <c r="Y184" i="12" s="1"/>
  <c r="N225" i="8"/>
  <c r="C50" i="8"/>
  <c r="Q219" i="8"/>
  <c r="X178" i="12"/>
  <c r="AB178" i="12" s="1"/>
  <c r="O219" i="8"/>
  <c r="W178" i="12"/>
  <c r="AA178" i="12" s="1"/>
  <c r="R21" i="15"/>
  <c r="AH286" i="12"/>
  <c r="AJ286" i="12" s="1"/>
  <c r="AG286" i="12"/>
  <c r="R327" i="8"/>
  <c r="D436" i="8"/>
  <c r="Q116" i="8"/>
  <c r="X75" i="12"/>
  <c r="AB75" i="12" s="1"/>
  <c r="O116" i="8"/>
  <c r="W75" i="12"/>
  <c r="AA75" i="12" s="1"/>
  <c r="D220" i="8"/>
  <c r="T60" i="12"/>
  <c r="AD60" i="12" s="1"/>
  <c r="G101" i="8"/>
  <c r="S60" i="12"/>
  <c r="AC60" i="12" s="1"/>
  <c r="F101" i="8"/>
  <c r="M523" i="8"/>
  <c r="V97" i="3"/>
  <c r="Z97" i="3" s="1"/>
  <c r="U97" i="3"/>
  <c r="Y97" i="3" s="1"/>
  <c r="K296" i="8"/>
  <c r="U18" i="3"/>
  <c r="Y18" i="3" s="1"/>
  <c r="V18" i="3"/>
  <c r="Z18" i="3" s="1"/>
  <c r="S434" i="12"/>
  <c r="AC434" i="12" s="1"/>
  <c r="F475" i="8"/>
  <c r="G475" i="8"/>
  <c r="T434" i="12"/>
  <c r="AD434" i="12" s="1"/>
  <c r="E500" i="8"/>
  <c r="E198" i="8"/>
  <c r="F202" i="8"/>
  <c r="S161" i="12"/>
  <c r="AC161" i="12" s="1"/>
  <c r="T161" i="12"/>
  <c r="AD161" i="12" s="1"/>
  <c r="G202" i="8"/>
  <c r="O61" i="8"/>
  <c r="Q61" i="8"/>
  <c r="X20" i="12"/>
  <c r="W20" i="12"/>
  <c r="AA20" i="12" s="1"/>
  <c r="AL15" i="15"/>
  <c r="AN15" i="15" s="1"/>
  <c r="AK15" i="15"/>
  <c r="AM15" i="15" s="1"/>
  <c r="J90" i="8"/>
  <c r="R49" i="12"/>
  <c r="AL283" i="12"/>
  <c r="AN283" i="12" s="1"/>
  <c r="AK283" i="12"/>
  <c r="AM283" i="12" s="1"/>
  <c r="S324" i="8"/>
  <c r="T498" i="12"/>
  <c r="AD498" i="12" s="1"/>
  <c r="G539" i="8"/>
  <c r="F539" i="8"/>
  <c r="S498" i="12"/>
  <c r="AC498" i="12" s="1"/>
  <c r="AH175" i="12"/>
  <c r="AJ175" i="12" s="1"/>
  <c r="R216" i="8"/>
  <c r="AG175" i="12"/>
  <c r="T155" i="12"/>
  <c r="AD155" i="12" s="1"/>
  <c r="S155" i="12"/>
  <c r="AC155" i="12" s="1"/>
  <c r="F196" i="8"/>
  <c r="G196" i="8"/>
  <c r="M547" i="8"/>
  <c r="R98" i="12"/>
  <c r="J139" i="8"/>
  <c r="AG216" i="12"/>
  <c r="AH216" i="12"/>
  <c r="AJ216" i="12" s="1"/>
  <c r="R257" i="8"/>
  <c r="C151" i="8"/>
  <c r="S485" i="8"/>
  <c r="AK444" i="12"/>
  <c r="AM444" i="12" s="1"/>
  <c r="AL444" i="12"/>
  <c r="AN444" i="12" s="1"/>
  <c r="U22" i="14"/>
  <c r="Y22" i="14" s="1"/>
  <c r="V22" i="14"/>
  <c r="Z22" i="14" s="1"/>
  <c r="M319" i="8"/>
  <c r="AG37" i="12"/>
  <c r="AI37" i="12" s="1"/>
  <c r="AH37" i="12"/>
  <c r="AJ37" i="12" s="1"/>
  <c r="R78" i="8"/>
  <c r="C251" i="8"/>
  <c r="I486" i="8"/>
  <c r="I216" i="8"/>
  <c r="D240" i="8"/>
  <c r="H535" i="8"/>
  <c r="J223" i="8"/>
  <c r="R182" i="12"/>
  <c r="W425" i="12"/>
  <c r="AA425" i="12" s="1"/>
  <c r="O466" i="8"/>
  <c r="X425" i="12"/>
  <c r="AB425" i="12" s="1"/>
  <c r="Q466" i="8"/>
  <c r="AH13" i="15"/>
  <c r="AJ13" i="15" s="1"/>
  <c r="AG13" i="15"/>
  <c r="E158" i="8"/>
  <c r="U91" i="15"/>
  <c r="Y91" i="15" s="1"/>
  <c r="V91" i="15"/>
  <c r="Z91" i="15" s="1"/>
  <c r="F84" i="8"/>
  <c r="T43" i="12"/>
  <c r="AD43" i="12" s="1"/>
  <c r="S43" i="12"/>
  <c r="AC43" i="12" s="1"/>
  <c r="G84" i="8"/>
  <c r="I68" i="8"/>
  <c r="I167" i="8"/>
  <c r="S33" i="14"/>
  <c r="T33" i="14"/>
  <c r="AD33" i="14" s="1"/>
  <c r="U37" i="12"/>
  <c r="Y37" i="12" s="1"/>
  <c r="V37" i="12"/>
  <c r="Z37" i="12" s="1"/>
  <c r="N78" i="8"/>
  <c r="L78" i="8"/>
  <c r="K208" i="8"/>
  <c r="H299" i="8"/>
  <c r="E233" i="8"/>
  <c r="K326" i="8"/>
  <c r="D266" i="8"/>
  <c r="D549" i="8"/>
  <c r="M212" i="8"/>
  <c r="E315" i="8"/>
  <c r="W274" i="12"/>
  <c r="AA274" i="12" s="1"/>
  <c r="X274" i="12"/>
  <c r="AB274" i="12" s="1"/>
  <c r="Q315" i="8"/>
  <c r="O315" i="8"/>
  <c r="E414" i="8"/>
  <c r="K71" i="8"/>
  <c r="H322" i="8"/>
  <c r="R52" i="15"/>
  <c r="P117" i="8"/>
  <c r="R264" i="12"/>
  <c r="J305" i="8"/>
  <c r="H62" i="8"/>
  <c r="E324" i="8"/>
  <c r="U8" i="14"/>
  <c r="Y8" i="14" s="1"/>
  <c r="V8" i="14"/>
  <c r="S203" i="8"/>
  <c r="AL162" i="12"/>
  <c r="AN162" i="12" s="1"/>
  <c r="AK162" i="12"/>
  <c r="AM162" i="12" s="1"/>
  <c r="AG13" i="16"/>
  <c r="AH13" i="16"/>
  <c r="AJ13" i="16" s="1"/>
  <c r="S143" i="8"/>
  <c r="AL102" i="12"/>
  <c r="AN102" i="12" s="1"/>
  <c r="AK102" i="12"/>
  <c r="AM102" i="12" s="1"/>
  <c r="I431" i="8"/>
  <c r="AG61" i="12"/>
  <c r="R102" i="8"/>
  <c r="AH61" i="12"/>
  <c r="AJ61" i="12" s="1"/>
  <c r="H207" i="8"/>
  <c r="N252" i="8"/>
  <c r="U211" i="12"/>
  <c r="Y211" i="12" s="1"/>
  <c r="L252" i="8"/>
  <c r="V211" i="12"/>
  <c r="I457" i="8"/>
  <c r="D56" i="8"/>
  <c r="R456" i="12"/>
  <c r="J497" i="8"/>
  <c r="C136" i="8"/>
  <c r="K217" i="8"/>
  <c r="R140" i="12"/>
  <c r="J181" i="8"/>
  <c r="H92" i="8"/>
  <c r="H77" i="8"/>
  <c r="K93" i="8"/>
  <c r="K146" i="8"/>
  <c r="M445" i="8"/>
  <c r="J538" i="8"/>
  <c r="R497" i="12"/>
  <c r="E462" i="8"/>
  <c r="S317" i="8"/>
  <c r="AK276" i="12"/>
  <c r="AM276" i="12" s="1"/>
  <c r="AL276" i="12"/>
  <c r="AN276" i="12" s="1"/>
  <c r="U34" i="14"/>
  <c r="Y34" i="14" s="1"/>
  <c r="V34" i="14"/>
  <c r="Z34" i="14" s="1"/>
  <c r="U59" i="15"/>
  <c r="Y59" i="15" s="1"/>
  <c r="V59" i="15"/>
  <c r="Z59" i="15" s="1"/>
  <c r="K438" i="8"/>
  <c r="R8" i="3"/>
  <c r="D172" i="8"/>
  <c r="E386" i="8"/>
  <c r="S8" i="15"/>
  <c r="T8" i="15"/>
  <c r="AD8" i="15" s="1"/>
  <c r="L295" i="8"/>
  <c r="U254" i="12"/>
  <c r="Y254" i="12" s="1"/>
  <c r="N295" i="8"/>
  <c r="V254" i="12"/>
  <c r="Z254" i="12" s="1"/>
  <c r="I295" i="8"/>
  <c r="W7" i="13"/>
  <c r="AA7" i="13" s="1"/>
  <c r="X7" i="13"/>
  <c r="D261" i="8"/>
  <c r="H482" i="8"/>
  <c r="AG23" i="16"/>
  <c r="AH23" i="16"/>
  <c r="AJ23" i="16" s="1"/>
  <c r="M438" i="8"/>
  <c r="K57" i="8"/>
  <c r="I242" i="8"/>
  <c r="S62" i="12"/>
  <c r="AC62" i="12" s="1"/>
  <c r="G103" i="8"/>
  <c r="T62" i="12"/>
  <c r="AD62" i="12" s="1"/>
  <c r="F103" i="8"/>
  <c r="AH459" i="12"/>
  <c r="AJ459" i="12" s="1"/>
  <c r="R500" i="8"/>
  <c r="AG459" i="12"/>
  <c r="AI459" i="12" s="1"/>
  <c r="C414" i="8"/>
  <c r="K167" i="8"/>
  <c r="M435" i="8"/>
  <c r="R178" i="12"/>
  <c r="J219" i="8"/>
  <c r="Q380" i="8"/>
  <c r="W339" i="12"/>
  <c r="AA339" i="12" s="1"/>
  <c r="O380" i="8"/>
  <c r="X339" i="12"/>
  <c r="AB339" i="12" s="1"/>
  <c r="Q482" i="8"/>
  <c r="X441" i="12"/>
  <c r="AB441" i="12" s="1"/>
  <c r="O482" i="8"/>
  <c r="W441" i="12"/>
  <c r="AA441" i="12" s="1"/>
  <c r="AG430" i="12"/>
  <c r="R471" i="8"/>
  <c r="AH430" i="12"/>
  <c r="AJ430" i="12" s="1"/>
  <c r="P64" i="8"/>
  <c r="E138" i="8"/>
  <c r="AL452" i="12"/>
  <c r="AN452" i="12" s="1"/>
  <c r="S493" i="8"/>
  <c r="AK452" i="12"/>
  <c r="AM452" i="12" s="1"/>
  <c r="U75" i="3"/>
  <c r="Y75" i="3" s="1"/>
  <c r="V75" i="3"/>
  <c r="Z75" i="3" s="1"/>
  <c r="H158" i="8"/>
  <c r="M515" i="8"/>
  <c r="D401" i="8"/>
  <c r="X253" i="12"/>
  <c r="W253" i="12"/>
  <c r="AA253" i="12" s="1"/>
  <c r="O294" i="8"/>
  <c r="Q294" i="8"/>
  <c r="C390" i="8"/>
  <c r="E89" i="8"/>
  <c r="N503" i="8"/>
  <c r="V462" i="12"/>
  <c r="L503" i="8"/>
  <c r="U462" i="12"/>
  <c r="Y462" i="12" s="1"/>
  <c r="D119" i="8"/>
  <c r="M529" i="8"/>
  <c r="R37" i="12"/>
  <c r="J78" i="8"/>
  <c r="M364" i="8"/>
  <c r="C341" i="8"/>
  <c r="R91" i="15"/>
  <c r="AG287" i="12"/>
  <c r="AI287" i="12" s="1"/>
  <c r="AH287" i="12"/>
  <c r="AJ287" i="12" s="1"/>
  <c r="R328" i="8"/>
  <c r="H538" i="8"/>
  <c r="C84" i="8"/>
  <c r="N104" i="8"/>
  <c r="U63" i="12"/>
  <c r="Y63" i="12" s="1"/>
  <c r="V63" i="12"/>
  <c r="Z63" i="12" s="1"/>
  <c r="L104" i="8"/>
  <c r="S287" i="8"/>
  <c r="AK246" i="12"/>
  <c r="AM246" i="12" s="1"/>
  <c r="AL246" i="12"/>
  <c r="AN246" i="12" s="1"/>
  <c r="E60" i="8"/>
  <c r="V67" i="3"/>
  <c r="U67" i="3"/>
  <c r="Y67" i="3" s="1"/>
  <c r="C92" i="8"/>
  <c r="V92" i="12"/>
  <c r="Z92" i="12" s="1"/>
  <c r="U92" i="12"/>
  <c r="Y92" i="12" s="1"/>
  <c r="L133" i="8"/>
  <c r="N133" i="8"/>
  <c r="AG64" i="12"/>
  <c r="AI64" i="12" s="1"/>
  <c r="R105" i="8"/>
  <c r="AH64" i="12"/>
  <c r="AJ64" i="12" s="1"/>
  <c r="D285" i="8"/>
  <c r="D485" i="8"/>
  <c r="P255" i="8"/>
  <c r="E210" i="8"/>
  <c r="I387" i="8"/>
  <c r="S394" i="8"/>
  <c r="AL353" i="12"/>
  <c r="AN353" i="12" s="1"/>
  <c r="AK353" i="12"/>
  <c r="AM353" i="12" s="1"/>
  <c r="M417" i="8"/>
  <c r="O79" i="8"/>
  <c r="W38" i="12"/>
  <c r="AA38" i="12" s="1"/>
  <c r="X38" i="12"/>
  <c r="AB38" i="12" s="1"/>
  <c r="Q79" i="8"/>
  <c r="S167" i="8"/>
  <c r="AL126" i="12"/>
  <c r="AN126" i="12" s="1"/>
  <c r="AK126" i="12"/>
  <c r="S160" i="12"/>
  <c r="AC160" i="12" s="1"/>
  <c r="T160" i="12"/>
  <c r="AD160" i="12" s="1"/>
  <c r="F201" i="8"/>
  <c r="G201" i="8"/>
  <c r="V99" i="15"/>
  <c r="Z99" i="15" s="1"/>
  <c r="U99" i="15"/>
  <c r="Y99" i="15" s="1"/>
  <c r="S243" i="8"/>
  <c r="AL202" i="12"/>
  <c r="AN202" i="12" s="1"/>
  <c r="AK202" i="12"/>
  <c r="AM202" i="12" s="1"/>
  <c r="C449" i="8"/>
  <c r="E262" i="8"/>
  <c r="R421" i="8"/>
  <c r="AH380" i="12"/>
  <c r="AJ380" i="12" s="1"/>
  <c r="AG380" i="12"/>
  <c r="E270" i="8"/>
  <c r="J188" i="8"/>
  <c r="R147" i="12"/>
  <c r="K440" i="8"/>
  <c r="P161" i="8"/>
  <c r="R260" i="12"/>
  <c r="J301" i="8"/>
  <c r="E72" i="8"/>
  <c r="S168" i="8"/>
  <c r="AL127" i="12"/>
  <c r="AN127" i="12" s="1"/>
  <c r="AK127" i="12"/>
  <c r="AM127" i="12" s="1"/>
  <c r="P147" i="8"/>
  <c r="P155" i="8"/>
  <c r="AL43" i="12"/>
  <c r="AN43" i="12" s="1"/>
  <c r="S84" i="8"/>
  <c r="AK43" i="12"/>
  <c r="AM43" i="12" s="1"/>
  <c r="P265" i="8"/>
  <c r="P178" i="8"/>
  <c r="M474" i="8"/>
  <c r="X22" i="13"/>
  <c r="AB22" i="13" s="1"/>
  <c r="W22" i="13"/>
  <c r="AA22" i="13" s="1"/>
  <c r="S50" i="3"/>
  <c r="T50" i="3"/>
  <c r="AD50" i="3" s="1"/>
  <c r="P530" i="8"/>
  <c r="AK53" i="12"/>
  <c r="AM53" i="12" s="1"/>
  <c r="S94" i="8"/>
  <c r="AL53" i="12"/>
  <c r="AN53" i="12" s="1"/>
  <c r="AH406" i="12"/>
  <c r="AJ406" i="12" s="1"/>
  <c r="AG406" i="12"/>
  <c r="AI406" i="12" s="1"/>
  <c r="R447" i="8"/>
  <c r="AH50" i="15"/>
  <c r="AJ50" i="15" s="1"/>
  <c r="AG50" i="15"/>
  <c r="AG36" i="12"/>
  <c r="AH36" i="12"/>
  <c r="AJ36" i="12" s="1"/>
  <c r="R77" i="8"/>
  <c r="F478" i="8"/>
  <c r="S437" i="12"/>
  <c r="AC437" i="12" s="1"/>
  <c r="T437" i="12"/>
  <c r="AD437" i="12" s="1"/>
  <c r="G478" i="8"/>
  <c r="O126" i="8"/>
  <c r="W85" i="12"/>
  <c r="AA85" i="12" s="1"/>
  <c r="X85" i="12"/>
  <c r="Q126" i="8"/>
  <c r="V33" i="3"/>
  <c r="U33" i="3"/>
  <c r="Y33" i="3" s="1"/>
  <c r="P382" i="8"/>
  <c r="AG470" i="12"/>
  <c r="AI470" i="12" s="1"/>
  <c r="R511" i="8"/>
  <c r="AH470" i="12"/>
  <c r="AJ470" i="12" s="1"/>
  <c r="H453" i="8"/>
  <c r="D336" i="8"/>
  <c r="C288" i="8"/>
  <c r="X74" i="3"/>
  <c r="AB74" i="3" s="1"/>
  <c r="W74" i="3"/>
  <c r="AA74" i="3" s="1"/>
  <c r="C100" i="8"/>
  <c r="C415" i="8"/>
  <c r="AG8" i="16"/>
  <c r="AH8" i="16"/>
  <c r="AJ8" i="16" s="1"/>
  <c r="AH15" i="14"/>
  <c r="AJ15" i="14" s="1"/>
  <c r="AG15" i="14"/>
  <c r="AI15" i="14" s="1"/>
  <c r="AL33" i="14"/>
  <c r="AN33" i="14" s="1"/>
  <c r="AK33" i="14"/>
  <c r="AM33" i="14" s="1"/>
  <c r="J388" i="8"/>
  <c r="R347" i="12"/>
  <c r="I494" i="8"/>
  <c r="I139" i="8"/>
  <c r="E181" i="8"/>
  <c r="K143" i="8"/>
  <c r="D333" i="8"/>
  <c r="I527" i="8"/>
  <c r="K80" i="8"/>
  <c r="V28" i="14"/>
  <c r="Z28" i="14" s="1"/>
  <c r="U28" i="14"/>
  <c r="Y28" i="14" s="1"/>
  <c r="V146" i="12"/>
  <c r="L187" i="8"/>
  <c r="U146" i="12"/>
  <c r="Y146" i="12" s="1"/>
  <c r="N187" i="8"/>
  <c r="D222" i="8"/>
  <c r="S34" i="3"/>
  <c r="T34" i="3"/>
  <c r="AD34" i="3" s="1"/>
  <c r="R160" i="12"/>
  <c r="J201" i="8"/>
  <c r="J325" i="8"/>
  <c r="R284" i="12"/>
  <c r="V12" i="12"/>
  <c r="Z12" i="12" s="1"/>
  <c r="N53" i="8"/>
  <c r="L53" i="8"/>
  <c r="U12" i="12"/>
  <c r="Y12" i="12" s="1"/>
  <c r="C191" i="8"/>
  <c r="U29" i="13"/>
  <c r="Y29" i="13" s="1"/>
  <c r="V29" i="13"/>
  <c r="Z29" i="13" s="1"/>
  <c r="R77" i="3"/>
  <c r="V62" i="3"/>
  <c r="Z62" i="3" s="1"/>
  <c r="U62" i="3"/>
  <c r="Y62" i="3" s="1"/>
  <c r="U50" i="3"/>
  <c r="Y50" i="3" s="1"/>
  <c r="V50" i="3"/>
  <c r="AH33" i="14"/>
  <c r="AJ33" i="14" s="1"/>
  <c r="AG33" i="14"/>
  <c r="D129" i="8"/>
  <c r="X25" i="14"/>
  <c r="AB25" i="14" s="1"/>
  <c r="W25" i="14"/>
  <c r="AA25" i="14" s="1"/>
  <c r="K507" i="8"/>
  <c r="G119" i="8"/>
  <c r="F119" i="8"/>
  <c r="S78" i="12"/>
  <c r="AC78" i="12" s="1"/>
  <c r="T78" i="12"/>
  <c r="AD78" i="12" s="1"/>
  <c r="D105" i="8"/>
  <c r="P461" i="8"/>
  <c r="Q490" i="8"/>
  <c r="O490" i="8"/>
  <c r="X449" i="12"/>
  <c r="AB449" i="12" s="1"/>
  <c r="W449" i="12"/>
  <c r="AA449" i="12" s="1"/>
  <c r="X21" i="13"/>
  <c r="AB21" i="13" s="1"/>
  <c r="W21" i="13"/>
  <c r="AA21" i="13" s="1"/>
  <c r="N157" i="8"/>
  <c r="L157" i="8"/>
  <c r="U116" i="12"/>
  <c r="Y116" i="12" s="1"/>
  <c r="V116" i="12"/>
  <c r="Z116" i="12" s="1"/>
  <c r="AH52" i="15"/>
  <c r="AJ52" i="15" s="1"/>
  <c r="AG52" i="15"/>
  <c r="AI52" i="15" s="1"/>
  <c r="D523" i="8"/>
  <c r="S92" i="12"/>
  <c r="AC92" i="12" s="1"/>
  <c r="F133" i="8"/>
  <c r="T92" i="12"/>
  <c r="AD92" i="12" s="1"/>
  <c r="G133" i="8"/>
  <c r="AL78" i="3"/>
  <c r="AN78" i="3" s="1"/>
  <c r="AK78" i="3"/>
  <c r="AM78" i="3" s="1"/>
  <c r="D235" i="8"/>
  <c r="M520" i="8"/>
  <c r="H547" i="8"/>
  <c r="R15" i="3"/>
  <c r="AH27" i="15"/>
  <c r="AJ27" i="15" s="1"/>
  <c r="AG27" i="15"/>
  <c r="AL51" i="12"/>
  <c r="AN51" i="12" s="1"/>
  <c r="S92" i="8"/>
  <c r="AK51" i="12"/>
  <c r="AM51" i="12" s="1"/>
  <c r="P422" i="8"/>
  <c r="U85" i="3"/>
  <c r="Y85" i="3" s="1"/>
  <c r="V85" i="3"/>
  <c r="Z85" i="3" s="1"/>
  <c r="I409" i="8"/>
  <c r="AG71" i="12"/>
  <c r="AI71" i="12" s="1"/>
  <c r="R112" i="8"/>
  <c r="AH71" i="12"/>
  <c r="AJ71" i="12" s="1"/>
  <c r="AL93" i="15"/>
  <c r="AN93" i="15" s="1"/>
  <c r="AK93" i="15"/>
  <c r="AM93" i="15" s="1"/>
  <c r="R86" i="3"/>
  <c r="AG178" i="12"/>
  <c r="AI178" i="12" s="1"/>
  <c r="R219" i="8"/>
  <c r="AH178" i="12"/>
  <c r="AJ178" i="12" s="1"/>
  <c r="D282" i="8"/>
  <c r="E64" i="8"/>
  <c r="T221" i="12"/>
  <c r="AD221" i="12" s="1"/>
  <c r="F262" i="8"/>
  <c r="S221" i="12"/>
  <c r="G262" i="8"/>
  <c r="N202" i="8"/>
  <c r="L202" i="8"/>
  <c r="U161" i="12"/>
  <c r="Y161" i="12" s="1"/>
  <c r="V161" i="12"/>
  <c r="Z161" i="12" s="1"/>
  <c r="D277" i="8"/>
  <c r="P375" i="8"/>
  <c r="AH19" i="13"/>
  <c r="AJ19" i="13" s="1"/>
  <c r="AG19" i="13"/>
  <c r="H455" i="8"/>
  <c r="G250" i="8"/>
  <c r="F250" i="8"/>
  <c r="S209" i="12"/>
  <c r="AC209" i="12" s="1"/>
  <c r="T209" i="12"/>
  <c r="AD209" i="12" s="1"/>
  <c r="C115" i="8"/>
  <c r="AG471" i="12"/>
  <c r="R512" i="8"/>
  <c r="AH471" i="12"/>
  <c r="AJ471" i="12" s="1"/>
  <c r="AK358" i="12"/>
  <c r="AM358" i="12" s="1"/>
  <c r="AL358" i="12"/>
  <c r="S399" i="8"/>
  <c r="K206" i="8"/>
  <c r="S345" i="12"/>
  <c r="AC345" i="12" s="1"/>
  <c r="T345" i="12"/>
  <c r="AD345" i="12" s="1"/>
  <c r="G386" i="8"/>
  <c r="F386" i="8"/>
  <c r="D532" i="8"/>
  <c r="P373" i="8"/>
  <c r="AK151" i="12"/>
  <c r="AM151" i="12" s="1"/>
  <c r="AL151" i="12"/>
  <c r="AN151" i="12" s="1"/>
  <c r="S192" i="8"/>
  <c r="T99" i="3"/>
  <c r="AD99" i="3" s="1"/>
  <c r="S99" i="3"/>
  <c r="S27" i="12"/>
  <c r="T27" i="12"/>
  <c r="AD27" i="12" s="1"/>
  <c r="G68" i="8"/>
  <c r="F68" i="8"/>
  <c r="AL35" i="14"/>
  <c r="AN35" i="14" s="1"/>
  <c r="AK35" i="14"/>
  <c r="AM35" i="14" s="1"/>
  <c r="U344" i="12"/>
  <c r="Y344" i="12" s="1"/>
  <c r="L385" i="8"/>
  <c r="N385" i="8"/>
  <c r="V344" i="12"/>
  <c r="D470" i="8"/>
  <c r="P176" i="8"/>
  <c r="S413" i="8"/>
  <c r="AK372" i="12"/>
  <c r="AM372" i="12" s="1"/>
  <c r="AL372" i="12"/>
  <c r="AN372" i="12" s="1"/>
  <c r="C437" i="8"/>
  <c r="J521" i="8"/>
  <c r="R480" i="12"/>
  <c r="S15" i="13"/>
  <c r="AC15" i="13" s="1"/>
  <c r="T15" i="13"/>
  <c r="AD15" i="13" s="1"/>
  <c r="AL45" i="12"/>
  <c r="AN45" i="12" s="1"/>
  <c r="S86" i="8"/>
  <c r="AK45" i="12"/>
  <c r="S307" i="12"/>
  <c r="AC307" i="12" s="1"/>
  <c r="T307" i="12"/>
  <c r="AD307" i="12" s="1"/>
  <c r="G348" i="8"/>
  <c r="F348" i="8"/>
  <c r="T317" i="12"/>
  <c r="AD317" i="12" s="1"/>
  <c r="S317" i="12"/>
  <c r="AC317" i="12" s="1"/>
  <c r="G358" i="8"/>
  <c r="F358" i="8"/>
  <c r="N57" i="8"/>
  <c r="V16" i="12"/>
  <c r="Z16" i="12" s="1"/>
  <c r="L57" i="8"/>
  <c r="U16" i="12"/>
  <c r="Y16" i="12" s="1"/>
  <c r="J68" i="8"/>
  <c r="R27" i="12"/>
  <c r="H183" i="8"/>
  <c r="W36" i="14"/>
  <c r="AA36" i="14" s="1"/>
  <c r="X36" i="14"/>
  <c r="D251" i="8"/>
  <c r="E453" i="8"/>
  <c r="S114" i="8"/>
  <c r="AK73" i="12"/>
  <c r="AM73" i="12" s="1"/>
  <c r="AL73" i="12"/>
  <c r="AN73" i="12" s="1"/>
  <c r="K144" i="8"/>
  <c r="C450" i="8"/>
  <c r="X208" i="12"/>
  <c r="Q249" i="8"/>
  <c r="W208" i="12"/>
  <c r="AA208" i="12" s="1"/>
  <c r="O249" i="8"/>
  <c r="I483" i="8"/>
  <c r="AG44" i="3"/>
  <c r="AI44" i="3" s="1"/>
  <c r="AH44" i="3"/>
  <c r="AJ44" i="3" s="1"/>
  <c r="M478" i="8"/>
  <c r="I90" i="8"/>
  <c r="AK73" i="3"/>
  <c r="AM73" i="3" s="1"/>
  <c r="AL73" i="3"/>
  <c r="AN73" i="3" s="1"/>
  <c r="M394" i="8"/>
  <c r="H275" i="8"/>
  <c r="U454" i="12"/>
  <c r="Y454" i="12" s="1"/>
  <c r="N495" i="8"/>
  <c r="V454" i="12"/>
  <c r="L495" i="8"/>
  <c r="D421" i="8"/>
  <c r="R88" i="8"/>
  <c r="AG47" i="12"/>
  <c r="AI47" i="12" s="1"/>
  <c r="AH47" i="12"/>
  <c r="AJ47" i="12" s="1"/>
  <c r="AH42" i="12"/>
  <c r="AJ42" i="12" s="1"/>
  <c r="AG42" i="12"/>
  <c r="AI42" i="12" s="1"/>
  <c r="R83" i="8"/>
  <c r="E93" i="8"/>
  <c r="AK21" i="16"/>
  <c r="AM21" i="16" s="1"/>
  <c r="AL21" i="16"/>
  <c r="AN21" i="16" s="1"/>
  <c r="G372" i="8"/>
  <c r="F372" i="8"/>
  <c r="T331" i="12"/>
  <c r="AD331" i="12" s="1"/>
  <c r="S331" i="12"/>
  <c r="AC331" i="12" s="1"/>
  <c r="H150" i="8"/>
  <c r="K417" i="8"/>
  <c r="T50" i="15"/>
  <c r="AD50" i="15" s="1"/>
  <c r="S50" i="15"/>
  <c r="AC50" i="15" s="1"/>
  <c r="AG51" i="12"/>
  <c r="AI51" i="12" s="1"/>
  <c r="AH51" i="12"/>
  <c r="AJ51" i="12" s="1"/>
  <c r="R92" i="8"/>
  <c r="H109" i="8"/>
  <c r="R89" i="15"/>
  <c r="E385" i="8"/>
  <c r="H429" i="8"/>
  <c r="D380" i="8"/>
  <c r="I208" i="8"/>
  <c r="N278" i="8"/>
  <c r="V237" i="12"/>
  <c r="U237" i="12"/>
  <c r="Y237" i="12" s="1"/>
  <c r="L278" i="8"/>
  <c r="I219" i="8"/>
  <c r="M243" i="8"/>
  <c r="V76" i="3"/>
  <c r="Z76" i="3" s="1"/>
  <c r="U76" i="3"/>
  <c r="Y76" i="3" s="1"/>
  <c r="H288" i="8"/>
  <c r="N493" i="8"/>
  <c r="V452" i="12"/>
  <c r="Z452" i="12" s="1"/>
  <c r="U452" i="12"/>
  <c r="Y452" i="12" s="1"/>
  <c r="L493" i="8"/>
  <c r="C412" i="8"/>
  <c r="G161" i="8"/>
  <c r="F161" i="8"/>
  <c r="S120" i="12"/>
  <c r="AC120" i="12" s="1"/>
  <c r="T120" i="12"/>
  <c r="AD120" i="12" s="1"/>
  <c r="C282" i="8"/>
  <c r="E250" i="8"/>
  <c r="M163" i="8"/>
  <c r="H379" i="8"/>
  <c r="W25" i="3"/>
  <c r="AA25" i="3" s="1"/>
  <c r="X25" i="3"/>
  <c r="AB25" i="3" s="1"/>
  <c r="M194" i="8"/>
  <c r="S78" i="8"/>
  <c r="AL37" i="12"/>
  <c r="AN37" i="12" s="1"/>
  <c r="AK37" i="12"/>
  <c r="AM37" i="12" s="1"/>
  <c r="T37" i="14"/>
  <c r="AD37" i="14" s="1"/>
  <c r="S37" i="14"/>
  <c r="AC37" i="14" s="1"/>
  <c r="AH18" i="14"/>
  <c r="AJ18" i="14" s="1"/>
  <c r="AG18" i="14"/>
  <c r="AI18" i="14" s="1"/>
  <c r="T165" i="12"/>
  <c r="AD165" i="12" s="1"/>
  <c r="G206" i="8"/>
  <c r="S165" i="12"/>
  <c r="AC165" i="12" s="1"/>
  <c r="F206" i="8"/>
  <c r="S35" i="14"/>
  <c r="AC35" i="14" s="1"/>
  <c r="T35" i="14"/>
  <c r="AD35" i="14" s="1"/>
  <c r="H493" i="8"/>
  <c r="I301" i="8"/>
  <c r="X343" i="12"/>
  <c r="AB343" i="12" s="1"/>
  <c r="W343" i="12"/>
  <c r="AA343" i="12" s="1"/>
  <c r="Q384" i="8"/>
  <c r="O384" i="8"/>
  <c r="V29" i="15"/>
  <c r="Z29" i="15" s="1"/>
  <c r="U29" i="15"/>
  <c r="Y29" i="15" s="1"/>
  <c r="K177" i="8"/>
  <c r="R93" i="3"/>
  <c r="C475" i="8"/>
  <c r="I421" i="8"/>
  <c r="G223" i="8"/>
  <c r="S182" i="12"/>
  <c r="AC182" i="12" s="1"/>
  <c r="F223" i="8"/>
  <c r="T182" i="12"/>
  <c r="AD182" i="12" s="1"/>
  <c r="R27" i="14"/>
  <c r="M218" i="8"/>
  <c r="X293" i="12"/>
  <c r="AB293" i="12" s="1"/>
  <c r="O334" i="8"/>
  <c r="W293" i="12"/>
  <c r="AA293" i="12" s="1"/>
  <c r="Q334" i="8"/>
  <c r="AG272" i="12"/>
  <c r="R313" i="8"/>
  <c r="AH272" i="12"/>
  <c r="AJ272" i="12" s="1"/>
  <c r="K158" i="8"/>
  <c r="AG91" i="3"/>
  <c r="AH91" i="3"/>
  <c r="AJ91" i="3" s="1"/>
  <c r="AG22" i="13"/>
  <c r="AI22" i="13" s="1"/>
  <c r="AH22" i="13"/>
  <c r="AJ22" i="13" s="1"/>
  <c r="M504" i="8"/>
  <c r="E395" i="8"/>
  <c r="T494" i="12"/>
  <c r="AD494" i="12" s="1"/>
  <c r="F535" i="8"/>
  <c r="S494" i="12"/>
  <c r="AC494" i="12" s="1"/>
  <c r="G535" i="8"/>
  <c r="K183" i="8"/>
  <c r="J477" i="8"/>
  <c r="R436" i="12"/>
  <c r="AL22" i="13"/>
  <c r="AN22" i="13" s="1"/>
  <c r="AK22" i="13"/>
  <c r="AM22" i="13" s="1"/>
  <c r="M303" i="8"/>
  <c r="K188" i="8"/>
  <c r="C319" i="8"/>
  <c r="K524" i="8"/>
  <c r="V36" i="3"/>
  <c r="Z36" i="3" s="1"/>
  <c r="U36" i="3"/>
  <c r="Y36" i="3" s="1"/>
  <c r="AL32" i="12"/>
  <c r="AN32" i="12" s="1"/>
  <c r="AK32" i="12"/>
  <c r="AM32" i="12" s="1"/>
  <c r="S73" i="8"/>
  <c r="K413" i="8"/>
  <c r="K109" i="8"/>
  <c r="G453" i="8"/>
  <c r="S412" i="12"/>
  <c r="AC412" i="12" s="1"/>
  <c r="T412" i="12"/>
  <c r="AD412" i="12" s="1"/>
  <c r="F453" i="8"/>
  <c r="P317" i="8"/>
  <c r="R19" i="14"/>
  <c r="Q62" i="8"/>
  <c r="X21" i="12"/>
  <c r="AB21" i="12" s="1"/>
  <c r="O62" i="8"/>
  <c r="W21" i="12"/>
  <c r="AA21" i="12" s="1"/>
  <c r="R26" i="3"/>
  <c r="AK37" i="14"/>
  <c r="AM37" i="14" s="1"/>
  <c r="AL37" i="14"/>
  <c r="AN37" i="14" s="1"/>
  <c r="R115" i="12"/>
  <c r="J156" i="8"/>
  <c r="P386" i="8"/>
  <c r="AL24" i="12"/>
  <c r="AN24" i="12" s="1"/>
  <c r="AK24" i="12"/>
  <c r="AM24" i="12" s="1"/>
  <c r="S65" i="8"/>
  <c r="E329" i="8"/>
  <c r="S152" i="8"/>
  <c r="AK111" i="12"/>
  <c r="AM111" i="12" s="1"/>
  <c r="AL111" i="12"/>
  <c r="AN111" i="12" s="1"/>
  <c r="F81" i="8"/>
  <c r="T40" i="12"/>
  <c r="AD40" i="12" s="1"/>
  <c r="G81" i="8"/>
  <c r="S40" i="12"/>
  <c r="AC40" i="12" s="1"/>
  <c r="H512" i="8"/>
  <c r="R304" i="8"/>
  <c r="AG263" i="12"/>
  <c r="AH263" i="12"/>
  <c r="AJ263" i="12" s="1"/>
  <c r="W252" i="12"/>
  <c r="AA252" i="12" s="1"/>
  <c r="X252" i="12"/>
  <c r="AB252" i="12" s="1"/>
  <c r="O293" i="8"/>
  <c r="Q293" i="8"/>
  <c r="N178" i="8"/>
  <c r="U137" i="12"/>
  <c r="Y137" i="12" s="1"/>
  <c r="L178" i="8"/>
  <c r="V137" i="12"/>
  <c r="E226" i="8"/>
  <c r="R61" i="3"/>
  <c r="T103" i="12"/>
  <c r="AD103" i="12" s="1"/>
  <c r="G144" i="8"/>
  <c r="F144" i="8"/>
  <c r="S103" i="12"/>
  <c r="AC103" i="12" s="1"/>
  <c r="K474" i="8"/>
  <c r="D131" i="8"/>
  <c r="P503" i="8"/>
  <c r="AH311" i="12"/>
  <c r="AJ311" i="12" s="1"/>
  <c r="R352" i="8"/>
  <c r="AG311" i="12"/>
  <c r="M525" i="8"/>
  <c r="AH20" i="15"/>
  <c r="AJ20" i="15" s="1"/>
  <c r="AG20" i="15"/>
  <c r="AI20" i="15" s="1"/>
  <c r="K459" i="8"/>
  <c r="U260" i="12"/>
  <c r="Y260" i="12" s="1"/>
  <c r="L301" i="8"/>
  <c r="V260" i="12"/>
  <c r="Z260" i="12" s="1"/>
  <c r="N301" i="8"/>
  <c r="R43" i="3"/>
  <c r="AG38" i="15"/>
  <c r="AH38" i="15"/>
  <c r="AJ38" i="15" s="1"/>
  <c r="AL236" i="12"/>
  <c r="AN236" i="12" s="1"/>
  <c r="AK236" i="12"/>
  <c r="AM236" i="12" s="1"/>
  <c r="S277" i="8"/>
  <c r="C189" i="8"/>
  <c r="AG201" i="12"/>
  <c r="AI201" i="12" s="1"/>
  <c r="AH201" i="12"/>
  <c r="AJ201" i="12" s="1"/>
  <c r="R242" i="8"/>
  <c r="R365" i="12"/>
  <c r="J406" i="8"/>
  <c r="M306" i="8"/>
  <c r="M122" i="8"/>
  <c r="U117" i="12"/>
  <c r="Y117" i="12" s="1"/>
  <c r="V117" i="12"/>
  <c r="L158" i="8"/>
  <c r="N158" i="8"/>
  <c r="D320" i="8"/>
  <c r="E109" i="8"/>
  <c r="M247" i="8"/>
  <c r="D394" i="8"/>
  <c r="J263" i="8"/>
  <c r="R222" i="12"/>
  <c r="C514" i="8"/>
  <c r="W148" i="12"/>
  <c r="AA148" i="12" s="1"/>
  <c r="X148" i="12"/>
  <c r="AB148" i="12" s="1"/>
  <c r="Q189" i="8"/>
  <c r="O189" i="8"/>
  <c r="X227" i="12"/>
  <c r="AB227" i="12" s="1"/>
  <c r="Q268" i="8"/>
  <c r="W227" i="12"/>
  <c r="AA227" i="12" s="1"/>
  <c r="O268" i="8"/>
  <c r="W379" i="12"/>
  <c r="AA379" i="12" s="1"/>
  <c r="Q420" i="8"/>
  <c r="O420" i="8"/>
  <c r="X379" i="12"/>
  <c r="AB379" i="12" s="1"/>
  <c r="G338" i="8"/>
  <c r="S297" i="12"/>
  <c r="AC297" i="12" s="1"/>
  <c r="F338" i="8"/>
  <c r="T297" i="12"/>
  <c r="AD297" i="12" s="1"/>
  <c r="H423" i="8"/>
  <c r="K419" i="8"/>
  <c r="P240" i="8"/>
  <c r="I128" i="8"/>
  <c r="E211" i="8"/>
  <c r="AK23" i="12"/>
  <c r="AM23" i="12" s="1"/>
  <c r="S64" i="8"/>
  <c r="AL23" i="12"/>
  <c r="AN23" i="12" s="1"/>
  <c r="S63" i="12"/>
  <c r="AC63" i="12" s="1"/>
  <c r="G104" i="8"/>
  <c r="T63" i="12"/>
  <c r="AD63" i="12" s="1"/>
  <c r="F104" i="8"/>
  <c r="R333" i="12"/>
  <c r="J374" i="8"/>
  <c r="F355" i="8"/>
  <c r="T314" i="12"/>
  <c r="AD314" i="12" s="1"/>
  <c r="S314" i="12"/>
  <c r="AC314" i="12" s="1"/>
  <c r="G355" i="8"/>
  <c r="R66" i="12"/>
  <c r="J107" i="8"/>
  <c r="AG75" i="12"/>
  <c r="AH75" i="12"/>
  <c r="AJ75" i="12" s="1"/>
  <c r="R116" i="8"/>
  <c r="G94" i="8"/>
  <c r="S53" i="12"/>
  <c r="T53" i="12"/>
  <c r="AD53" i="12" s="1"/>
  <c r="F94" i="8"/>
  <c r="I441" i="8"/>
  <c r="M498" i="8"/>
  <c r="I422" i="8"/>
  <c r="D412" i="8"/>
  <c r="AH35" i="15"/>
  <c r="AJ35" i="15" s="1"/>
  <c r="AG35" i="15"/>
  <c r="AI35" i="15" s="1"/>
  <c r="H315" i="8"/>
  <c r="AH343" i="12"/>
  <c r="AJ343" i="12" s="1"/>
  <c r="AG343" i="12"/>
  <c r="AI343" i="12" s="1"/>
  <c r="R384" i="8"/>
  <c r="P314" i="8"/>
  <c r="I196" i="8"/>
  <c r="S26" i="14"/>
  <c r="AC26" i="14" s="1"/>
  <c r="T26" i="14"/>
  <c r="AD26" i="14" s="1"/>
  <c r="D461" i="8"/>
  <c r="Q345" i="8"/>
  <c r="W304" i="12"/>
  <c r="AA304" i="12" s="1"/>
  <c r="X304" i="12"/>
  <c r="O345" i="8"/>
  <c r="P135" i="8"/>
  <c r="M516" i="8"/>
  <c r="L99" i="8"/>
  <c r="N99" i="8"/>
  <c r="V58" i="12"/>
  <c r="U58" i="12"/>
  <c r="Y58" i="12" s="1"/>
  <c r="P443" i="8"/>
  <c r="C65" i="8"/>
  <c r="P433" i="8"/>
  <c r="S189" i="8"/>
  <c r="AL148" i="12"/>
  <c r="AN148" i="12" s="1"/>
  <c r="AK148" i="12"/>
  <c r="AM148" i="12" s="1"/>
  <c r="P121" i="8"/>
  <c r="N421" i="8"/>
  <c r="L421" i="8"/>
  <c r="V380" i="12"/>
  <c r="Z380" i="12" s="1"/>
  <c r="U380" i="12"/>
  <c r="Y380" i="12" s="1"/>
  <c r="M334" i="8"/>
  <c r="M428" i="8"/>
  <c r="AK285" i="12"/>
  <c r="AM285" i="12" s="1"/>
  <c r="S326" i="8"/>
  <c r="AL285" i="12"/>
  <c r="AN285" i="12" s="1"/>
  <c r="E508" i="8"/>
  <c r="W38" i="15"/>
  <c r="AA38" i="15" s="1"/>
  <c r="X38" i="15"/>
  <c r="AB38" i="15" s="1"/>
  <c r="D51" i="8"/>
  <c r="AK384" i="12"/>
  <c r="AM384" i="12" s="1"/>
  <c r="S425" i="8"/>
  <c r="AL384" i="12"/>
  <c r="AN384" i="12" s="1"/>
  <c r="S62" i="3"/>
  <c r="AC62" i="3" s="1"/>
  <c r="T62" i="3"/>
  <c r="AD62" i="3" s="1"/>
  <c r="P378" i="8"/>
  <c r="I152" i="8"/>
  <c r="K67" i="8"/>
  <c r="P469" i="8"/>
  <c r="I447" i="8"/>
  <c r="P61" i="8"/>
  <c r="W34" i="15"/>
  <c r="AA34" i="15" s="1"/>
  <c r="X34" i="15"/>
  <c r="H232" i="8"/>
  <c r="C547" i="8"/>
  <c r="M481" i="8"/>
  <c r="J416" i="8"/>
  <c r="R375" i="12"/>
  <c r="R18" i="14"/>
  <c r="U485" i="12"/>
  <c r="Y485" i="12" s="1"/>
  <c r="V485" i="12"/>
  <c r="Z485" i="12" s="1"/>
  <c r="L526" i="8"/>
  <c r="N526" i="8"/>
  <c r="K100" i="8"/>
  <c r="R9" i="13"/>
  <c r="AL105" i="15"/>
  <c r="AN105" i="15" s="1"/>
  <c r="AK105" i="15"/>
  <c r="AM105" i="15" s="1"/>
  <c r="I321" i="8"/>
  <c r="P182" i="8"/>
  <c r="AL231" i="12"/>
  <c r="AN231" i="12" s="1"/>
  <c r="AK231" i="12"/>
  <c r="AM231" i="12" s="1"/>
  <c r="S272" i="8"/>
  <c r="O539" i="8"/>
  <c r="W498" i="12"/>
  <c r="AA498" i="12" s="1"/>
  <c r="X498" i="12"/>
  <c r="Q539" i="8"/>
  <c r="AH361" i="12"/>
  <c r="AJ361" i="12" s="1"/>
  <c r="R402" i="8"/>
  <c r="AG361" i="12"/>
  <c r="D438" i="8"/>
  <c r="C79" i="8"/>
  <c r="V84" i="12"/>
  <c r="Z84" i="12" s="1"/>
  <c r="L125" i="8"/>
  <c r="U84" i="12"/>
  <c r="Y84" i="12" s="1"/>
  <c r="N125" i="8"/>
  <c r="S14" i="3"/>
  <c r="AC14" i="3" s="1"/>
  <c r="T14" i="3"/>
  <c r="AK90" i="12"/>
  <c r="AM90" i="12" s="1"/>
  <c r="AL90" i="12"/>
  <c r="AN90" i="12" s="1"/>
  <c r="S131" i="8"/>
  <c r="I451" i="8"/>
  <c r="J360" i="8"/>
  <c r="R319" i="12"/>
  <c r="T21" i="3"/>
  <c r="AD21" i="3" s="1"/>
  <c r="S21" i="3"/>
  <c r="AC21" i="3" s="1"/>
  <c r="M302" i="8"/>
  <c r="P51" i="8"/>
  <c r="W475" i="12"/>
  <c r="AA475" i="12" s="1"/>
  <c r="O516" i="8"/>
  <c r="Q516" i="8"/>
  <c r="X475" i="12"/>
  <c r="AB475" i="12" s="1"/>
  <c r="J452" i="8"/>
  <c r="R411" i="12"/>
  <c r="H489" i="8"/>
  <c r="I364" i="8"/>
  <c r="J381" i="8"/>
  <c r="R340" i="12"/>
  <c r="R79" i="8"/>
  <c r="AH38" i="12"/>
  <c r="AJ38" i="12" s="1"/>
  <c r="AG38" i="12"/>
  <c r="AI38" i="12" s="1"/>
  <c r="AL40" i="3"/>
  <c r="AN40" i="3" s="1"/>
  <c r="AK40" i="3"/>
  <c r="AM40" i="3" s="1"/>
  <c r="AG274" i="12"/>
  <c r="AH274" i="12"/>
  <c r="AJ274" i="12" s="1"/>
  <c r="R315" i="8"/>
  <c r="H200" i="8"/>
  <c r="C244" i="8"/>
  <c r="C384" i="8"/>
  <c r="T52" i="15"/>
  <c r="AD52" i="15" s="1"/>
  <c r="S52" i="15"/>
  <c r="AL59" i="12"/>
  <c r="AN59" i="12" s="1"/>
  <c r="AK59" i="12"/>
  <c r="AM59" i="12" s="1"/>
  <c r="S100" i="8"/>
  <c r="K486" i="8"/>
  <c r="R118" i="12"/>
  <c r="J159" i="8"/>
  <c r="S325" i="12"/>
  <c r="F366" i="8"/>
  <c r="G366" i="8"/>
  <c r="T325" i="12"/>
  <c r="AD325" i="12" s="1"/>
  <c r="H339" i="8"/>
  <c r="AH351" i="12"/>
  <c r="AJ351" i="12" s="1"/>
  <c r="AG351" i="12"/>
  <c r="AI351" i="12" s="1"/>
  <c r="R392" i="8"/>
  <c r="S530" i="8"/>
  <c r="AL489" i="12"/>
  <c r="AN489" i="12" s="1"/>
  <c r="AK489" i="12"/>
  <c r="AM489" i="12" s="1"/>
  <c r="D481" i="8"/>
  <c r="R360" i="8"/>
  <c r="AH319" i="12"/>
  <c r="AJ319" i="12" s="1"/>
  <c r="AG319" i="12"/>
  <c r="AI319" i="12" s="1"/>
  <c r="K232" i="8"/>
  <c r="R195" i="12"/>
  <c r="J236" i="8"/>
  <c r="D148" i="8"/>
  <c r="AG21" i="13"/>
  <c r="AI21" i="13" s="1"/>
  <c r="AH21" i="13"/>
  <c r="AJ21" i="13" s="1"/>
  <c r="AL99" i="3"/>
  <c r="AN99" i="3" s="1"/>
  <c r="AK99" i="3"/>
  <c r="AM99" i="3" s="1"/>
  <c r="M449" i="8"/>
  <c r="P320" i="8"/>
  <c r="H278" i="8"/>
  <c r="C101" i="8"/>
  <c r="P330" i="8"/>
  <c r="I466" i="8"/>
  <c r="J467" i="8"/>
  <c r="R426" i="12"/>
  <c r="R10" i="14"/>
  <c r="S334" i="8"/>
  <c r="AK293" i="12"/>
  <c r="AM293" i="12" s="1"/>
  <c r="AL293" i="12"/>
  <c r="AN293" i="12" s="1"/>
  <c r="AH402" i="12"/>
  <c r="AJ402" i="12" s="1"/>
  <c r="R443" i="8"/>
  <c r="AG402" i="12"/>
  <c r="AI402" i="12" s="1"/>
  <c r="G434" i="8"/>
  <c r="F434" i="8"/>
  <c r="T393" i="12"/>
  <c r="AD393" i="12" s="1"/>
  <c r="S393" i="12"/>
  <c r="V280" i="12"/>
  <c r="Z280" i="12" s="1"/>
  <c r="N321" i="8"/>
  <c r="U280" i="12"/>
  <c r="Y280" i="12" s="1"/>
  <c r="L321" i="8"/>
  <c r="Q73" i="8"/>
  <c r="O73" i="8"/>
  <c r="W32" i="12"/>
  <c r="AA32" i="12" s="1"/>
  <c r="X32" i="12"/>
  <c r="AB32" i="12" s="1"/>
  <c r="AH89" i="15"/>
  <c r="AJ89" i="15" s="1"/>
  <c r="AG89" i="15"/>
  <c r="AK177" i="12"/>
  <c r="AM177" i="12" s="1"/>
  <c r="S218" i="8"/>
  <c r="AL177" i="12"/>
  <c r="AN177" i="12" s="1"/>
  <c r="I371" i="8"/>
  <c r="D350" i="8"/>
  <c r="W28" i="15"/>
  <c r="AA28" i="15" s="1"/>
  <c r="X28" i="15"/>
  <c r="AB28" i="15" s="1"/>
  <c r="Q525" i="8"/>
  <c r="W484" i="12"/>
  <c r="AA484" i="12" s="1"/>
  <c r="X484" i="12"/>
  <c r="O525" i="8"/>
  <c r="J64" i="8"/>
  <c r="R23" i="12"/>
  <c r="K111" i="8"/>
  <c r="X68" i="3"/>
  <c r="W68" i="3"/>
  <c r="AA68" i="3" s="1"/>
  <c r="R460" i="8"/>
  <c r="AG419" i="12"/>
  <c r="AI419" i="12" s="1"/>
  <c r="AH419" i="12"/>
  <c r="AJ419" i="12" s="1"/>
  <c r="Q58" i="8"/>
  <c r="W17" i="12"/>
  <c r="AA17" i="12" s="1"/>
  <c r="X17" i="12"/>
  <c r="AB17" i="12" s="1"/>
  <c r="O58" i="8"/>
  <c r="X259" i="12"/>
  <c r="AB259" i="12" s="1"/>
  <c r="W259" i="12"/>
  <c r="AA259" i="12" s="1"/>
  <c r="Q300" i="8"/>
  <c r="O300" i="8"/>
  <c r="Q375" i="8"/>
  <c r="O375" i="8"/>
  <c r="X334" i="12"/>
  <c r="AB334" i="12" s="1"/>
  <c r="W334" i="12"/>
  <c r="AA334" i="12" s="1"/>
  <c r="C85" i="8"/>
  <c r="AK328" i="12"/>
  <c r="AM328" i="12" s="1"/>
  <c r="AL328" i="12"/>
  <c r="AN328" i="12" s="1"/>
  <c r="S369" i="8"/>
  <c r="AG417" i="12"/>
  <c r="AI417" i="12" s="1"/>
  <c r="AH417" i="12"/>
  <c r="AJ417" i="12" s="1"/>
  <c r="R458" i="8"/>
  <c r="T44" i="15"/>
  <c r="AD44" i="15" s="1"/>
  <c r="S44" i="15"/>
  <c r="AC44" i="15" s="1"/>
  <c r="H475" i="8"/>
  <c r="P122" i="8"/>
  <c r="M339" i="8"/>
  <c r="X41" i="3"/>
  <c r="AB41" i="3" s="1"/>
  <c r="W41" i="3"/>
  <c r="AA41" i="3" s="1"/>
  <c r="R69" i="15"/>
  <c r="V86" i="3"/>
  <c r="Z86" i="3" s="1"/>
  <c r="U86" i="3"/>
  <c r="Y86" i="3" s="1"/>
  <c r="K338" i="8"/>
  <c r="P304" i="8"/>
  <c r="H221" i="8"/>
  <c r="H63" i="8"/>
  <c r="R446" i="8"/>
  <c r="AG405" i="12"/>
  <c r="AI405" i="12" s="1"/>
  <c r="AH405" i="12"/>
  <c r="AJ405" i="12" s="1"/>
  <c r="C285" i="8"/>
  <c r="S477" i="12"/>
  <c r="G518" i="8"/>
  <c r="F518" i="8"/>
  <c r="T477" i="12"/>
  <c r="AD477" i="12" s="1"/>
  <c r="F56" i="8"/>
  <c r="G56" i="8"/>
  <c r="S15" i="12"/>
  <c r="AC15" i="12" s="1"/>
  <c r="T15" i="12"/>
  <c r="AD15" i="12" s="1"/>
  <c r="H59" i="8"/>
  <c r="D537" i="8"/>
  <c r="H350" i="8"/>
  <c r="H181" i="8"/>
  <c r="M473" i="8"/>
  <c r="M437" i="8"/>
  <c r="D465" i="8"/>
  <c r="X167" i="12"/>
  <c r="AB167" i="12" s="1"/>
  <c r="Q208" i="8"/>
  <c r="W167" i="12"/>
  <c r="AA167" i="12" s="1"/>
  <c r="O208" i="8"/>
  <c r="P273" i="8"/>
  <c r="M416" i="8"/>
  <c r="Q426" i="8"/>
  <c r="O426" i="8"/>
  <c r="X385" i="12"/>
  <c r="AB385" i="12" s="1"/>
  <c r="W385" i="12"/>
  <c r="AA385" i="12" s="1"/>
  <c r="W12" i="15"/>
  <c r="AA12" i="15" s="1"/>
  <c r="X12" i="15"/>
  <c r="AB12" i="15" s="1"/>
  <c r="R158" i="8"/>
  <c r="AH117" i="12"/>
  <c r="AJ117" i="12" s="1"/>
  <c r="AG117" i="12"/>
  <c r="K133" i="8"/>
  <c r="W506" i="12"/>
  <c r="AA506" i="12" s="1"/>
  <c r="X506" i="12"/>
  <c r="O547" i="8"/>
  <c r="Q547" i="8"/>
  <c r="K226" i="8"/>
  <c r="W453" i="12"/>
  <c r="AA453" i="12" s="1"/>
  <c r="O494" i="8"/>
  <c r="Q494" i="8"/>
  <c r="X453" i="12"/>
  <c r="AB453" i="12" s="1"/>
  <c r="K376" i="8"/>
  <c r="M535" i="8"/>
  <c r="P56" i="8"/>
  <c r="H197" i="8"/>
  <c r="D221" i="8"/>
  <c r="N475" i="8"/>
  <c r="U434" i="12"/>
  <c r="Y434" i="12" s="1"/>
  <c r="V434" i="12"/>
  <c r="Z434" i="12" s="1"/>
  <c r="L475" i="8"/>
  <c r="AK364" i="12"/>
  <c r="AM364" i="12" s="1"/>
  <c r="AL364" i="12"/>
  <c r="AN364" i="12" s="1"/>
  <c r="S405" i="8"/>
  <c r="D244" i="8"/>
  <c r="C355" i="8"/>
  <c r="D504" i="8"/>
  <c r="R18" i="3"/>
  <c r="AG342" i="12"/>
  <c r="AI342" i="12" s="1"/>
  <c r="AH342" i="12"/>
  <c r="AJ342" i="12" s="1"/>
  <c r="R383" i="8"/>
  <c r="T11" i="13"/>
  <c r="AD11" i="13" s="1"/>
  <c r="S11" i="13"/>
  <c r="M120" i="8"/>
  <c r="I49" i="8"/>
  <c r="C137" i="8"/>
  <c r="R10" i="16"/>
  <c r="M225" i="8"/>
  <c r="L535" i="8"/>
  <c r="V494" i="12"/>
  <c r="Z494" i="12" s="1"/>
  <c r="U494" i="12"/>
  <c r="Y494" i="12" s="1"/>
  <c r="N535" i="8"/>
  <c r="Q256" i="8"/>
  <c r="O256" i="8"/>
  <c r="X215" i="12"/>
  <c r="AB215" i="12" s="1"/>
  <c r="W215" i="12"/>
  <c r="AA215" i="12" s="1"/>
  <c r="H184" i="8"/>
  <c r="M371" i="8"/>
  <c r="S252" i="8"/>
  <c r="AL211" i="12"/>
  <c r="AN211" i="12" s="1"/>
  <c r="AK211" i="12"/>
  <c r="AM211" i="12" s="1"/>
  <c r="AH200" i="12"/>
  <c r="AJ200" i="12" s="1"/>
  <c r="R241" i="8"/>
  <c r="AG200" i="12"/>
  <c r="AI200" i="12" s="1"/>
  <c r="X140" i="12"/>
  <c r="AB140" i="12" s="1"/>
  <c r="Q181" i="8"/>
  <c r="W140" i="12"/>
  <c r="AA140" i="12" s="1"/>
  <c r="O181" i="8"/>
  <c r="K442" i="8"/>
  <c r="P396" i="8"/>
  <c r="F112" i="8"/>
  <c r="G112" i="8"/>
  <c r="S71" i="12"/>
  <c r="AC71" i="12" s="1"/>
  <c r="T71" i="12"/>
  <c r="AD71" i="12" s="1"/>
  <c r="E439" i="8"/>
  <c r="E327" i="8"/>
  <c r="X9" i="3"/>
  <c r="AB9" i="3" s="1"/>
  <c r="W9" i="3"/>
  <c r="AA9" i="3" s="1"/>
  <c r="AH27" i="14"/>
  <c r="AJ27" i="14" s="1"/>
  <c r="AG27" i="14"/>
  <c r="C82" i="8"/>
  <c r="U217" i="12"/>
  <c r="Y217" i="12" s="1"/>
  <c r="L258" i="8"/>
  <c r="V217" i="12"/>
  <c r="Z217" i="12" s="1"/>
  <c r="N258" i="8"/>
  <c r="L534" i="8"/>
  <c r="U493" i="12"/>
  <c r="Y493" i="12" s="1"/>
  <c r="V493" i="12"/>
  <c r="Z493" i="12" s="1"/>
  <c r="N534" i="8"/>
  <c r="Q551" i="8"/>
  <c r="W510" i="12"/>
  <c r="AA510" i="12" s="1"/>
  <c r="X510" i="12"/>
  <c r="AB510" i="12" s="1"/>
  <c r="O551" i="8"/>
  <c r="AK38" i="3"/>
  <c r="AM38" i="3" s="1"/>
  <c r="AL38" i="3"/>
  <c r="AN38" i="3" s="1"/>
  <c r="S21" i="16"/>
  <c r="T21" i="16"/>
  <c r="AD21" i="16" s="1"/>
  <c r="E483" i="8"/>
  <c r="C194" i="8"/>
  <c r="V46" i="3"/>
  <c r="Z46" i="3" s="1"/>
  <c r="U46" i="3"/>
  <c r="Y46" i="3" s="1"/>
  <c r="R168" i="12"/>
  <c r="J209" i="8"/>
  <c r="AL21" i="15"/>
  <c r="AN21" i="15" s="1"/>
  <c r="AK21" i="15"/>
  <c r="AM21" i="15" s="1"/>
  <c r="C483" i="8"/>
  <c r="AG13" i="3"/>
  <c r="AI13" i="3" s="1"/>
  <c r="AH13" i="3"/>
  <c r="AJ13" i="3" s="1"/>
  <c r="H435" i="8"/>
  <c r="J323" i="8"/>
  <c r="R282" i="12"/>
  <c r="L453" i="8"/>
  <c r="U412" i="12"/>
  <c r="Y412" i="12" s="1"/>
  <c r="N453" i="8"/>
  <c r="V412" i="12"/>
  <c r="Z412" i="12" s="1"/>
  <c r="T499" i="12"/>
  <c r="AD499" i="12" s="1"/>
  <c r="S499" i="12"/>
  <c r="G540" i="8"/>
  <c r="F540" i="8"/>
  <c r="G551" i="8"/>
  <c r="S510" i="12"/>
  <c r="AC510" i="12" s="1"/>
  <c r="T510" i="12"/>
  <c r="AD510" i="12" s="1"/>
  <c r="F551" i="8"/>
  <c r="H380" i="8"/>
  <c r="AK282" i="12"/>
  <c r="AM282" i="12" s="1"/>
  <c r="AL282" i="12"/>
  <c r="AN282" i="12" s="1"/>
  <c r="S323" i="8"/>
  <c r="AH42" i="15"/>
  <c r="AJ42" i="15" s="1"/>
  <c r="AG42" i="15"/>
  <c r="X9" i="16"/>
  <c r="AB9" i="16" s="1"/>
  <c r="W9" i="16"/>
  <c r="AA9" i="16" s="1"/>
  <c r="K216" i="8"/>
  <c r="O245" i="8"/>
  <c r="X204" i="12"/>
  <c r="AB204" i="12" s="1"/>
  <c r="W204" i="12"/>
  <c r="AA204" i="12" s="1"/>
  <c r="Q245" i="8"/>
  <c r="D139" i="8"/>
  <c r="L312" i="8"/>
  <c r="U271" i="12"/>
  <c r="Y271" i="12" s="1"/>
  <c r="N312" i="8"/>
  <c r="V271" i="12"/>
  <c r="Z271" i="12" s="1"/>
  <c r="C90" i="8"/>
  <c r="P235" i="8"/>
  <c r="M514" i="8"/>
  <c r="D391" i="8"/>
  <c r="H229" i="8"/>
  <c r="F188" i="8"/>
  <c r="G188" i="8"/>
  <c r="T147" i="12"/>
  <c r="AD147" i="12" s="1"/>
  <c r="S147" i="12"/>
  <c r="AC147" i="12" s="1"/>
  <c r="C386" i="8"/>
  <c r="S59" i="15"/>
  <c r="AC59" i="15" s="1"/>
  <c r="T59" i="15"/>
  <c r="AD59" i="15" s="1"/>
  <c r="H247" i="8"/>
  <c r="L165" i="8"/>
  <c r="N165" i="8"/>
  <c r="V124" i="12"/>
  <c r="Z124" i="12" s="1"/>
  <c r="U124" i="12"/>
  <c r="Y124" i="12" s="1"/>
  <c r="V103" i="3"/>
  <c r="Z103" i="3" s="1"/>
  <c r="U103" i="3"/>
  <c r="Y103" i="3" s="1"/>
  <c r="I416" i="8"/>
  <c r="AL30" i="3"/>
  <c r="AN30" i="3" s="1"/>
  <c r="AK30" i="3"/>
  <c r="AM30" i="3" s="1"/>
  <c r="E197" i="8"/>
  <c r="AH146" i="12"/>
  <c r="AJ146" i="12" s="1"/>
  <c r="AG146" i="12"/>
  <c r="AI146" i="12" s="1"/>
  <c r="R187" i="8"/>
  <c r="N128" i="8"/>
  <c r="U87" i="12"/>
  <c r="Y87" i="12" s="1"/>
  <c r="V87" i="12"/>
  <c r="L128" i="8"/>
  <c r="P232" i="8"/>
  <c r="I166" i="8"/>
  <c r="C78" i="8"/>
  <c r="P111" i="8"/>
  <c r="M280" i="8"/>
  <c r="V70" i="12"/>
  <c r="N111" i="8"/>
  <c r="U70" i="12"/>
  <c r="Y70" i="12" s="1"/>
  <c r="L111" i="8"/>
  <c r="E86" i="8"/>
  <c r="L342" i="8"/>
  <c r="N342" i="8"/>
  <c r="V301" i="12"/>
  <c r="Z301" i="12" s="1"/>
  <c r="U301" i="12"/>
  <c r="Y301" i="12" s="1"/>
  <c r="X39" i="12"/>
  <c r="AB39" i="12" s="1"/>
  <c r="Q80" i="8"/>
  <c r="W39" i="12"/>
  <c r="AA39" i="12" s="1"/>
  <c r="O80" i="8"/>
  <c r="J375" i="8"/>
  <c r="R334" i="12"/>
  <c r="D154" i="8"/>
  <c r="K236" i="8"/>
  <c r="S225" i="8"/>
  <c r="AK184" i="12"/>
  <c r="AM184" i="12" s="1"/>
  <c r="AL184" i="12"/>
  <c r="AN184" i="12" s="1"/>
  <c r="K86" i="8"/>
  <c r="AL43" i="15"/>
  <c r="AN43" i="15" s="1"/>
  <c r="AK43" i="15"/>
  <c r="AM43" i="15" s="1"/>
  <c r="L197" i="8"/>
  <c r="N197" i="8"/>
  <c r="U156" i="12"/>
  <c r="Y156" i="12" s="1"/>
  <c r="V156" i="12"/>
  <c r="Z156" i="12" s="1"/>
  <c r="R238" i="8"/>
  <c r="AH197" i="12"/>
  <c r="AJ197" i="12" s="1"/>
  <c r="AG197" i="12"/>
  <c r="AI197" i="12" s="1"/>
  <c r="AG90" i="3"/>
  <c r="AH90" i="3"/>
  <c r="AJ90" i="3" s="1"/>
  <c r="AG14" i="16"/>
  <c r="AH14" i="16"/>
  <c r="AJ14" i="16" s="1"/>
  <c r="E284" i="8"/>
  <c r="H56" i="8"/>
  <c r="S449" i="8"/>
  <c r="AL408" i="12"/>
  <c r="AN408" i="12" s="1"/>
  <c r="AK408" i="12"/>
  <c r="AM408" i="12" s="1"/>
  <c r="R381" i="12"/>
  <c r="J422" i="8"/>
  <c r="G98" i="8"/>
  <c r="S57" i="12"/>
  <c r="AC57" i="12" s="1"/>
  <c r="F98" i="8"/>
  <c r="T57" i="12"/>
  <c r="AD57" i="12" s="1"/>
  <c r="T291" i="12"/>
  <c r="AD291" i="12" s="1"/>
  <c r="G332" i="8"/>
  <c r="F332" i="8"/>
  <c r="S291" i="12"/>
  <c r="AC291" i="12" s="1"/>
  <c r="W51" i="12"/>
  <c r="AA51" i="12" s="1"/>
  <c r="Q92" i="8"/>
  <c r="X51" i="12"/>
  <c r="AB51" i="12" s="1"/>
  <c r="O92" i="8"/>
  <c r="AK47" i="3"/>
  <c r="AM47" i="3" s="1"/>
  <c r="AL47" i="3"/>
  <c r="AN47" i="3" s="1"/>
  <c r="T30" i="14"/>
  <c r="AD30" i="14" s="1"/>
  <c r="S30" i="14"/>
  <c r="I134" i="8"/>
  <c r="AG264" i="12"/>
  <c r="AH264" i="12"/>
  <c r="AJ264" i="12" s="1"/>
  <c r="R305" i="8"/>
  <c r="P470" i="8"/>
  <c r="T80" i="3"/>
  <c r="AD80" i="3" s="1"/>
  <c r="S80" i="3"/>
  <c r="E179" i="8"/>
  <c r="D521" i="8"/>
  <c r="S13" i="12"/>
  <c r="F54" i="8"/>
  <c r="T13" i="12"/>
  <c r="AD13" i="12" s="1"/>
  <c r="G54" i="8"/>
  <c r="P476" i="8"/>
  <c r="S67" i="3"/>
  <c r="T67" i="3"/>
  <c r="AD67" i="3" s="1"/>
  <c r="N248" i="8"/>
  <c r="U207" i="12"/>
  <c r="Y207" i="12" s="1"/>
  <c r="V207" i="12"/>
  <c r="Z207" i="12" s="1"/>
  <c r="L248" i="8"/>
  <c r="R11" i="14"/>
  <c r="K66" i="8"/>
  <c r="W44" i="15"/>
  <c r="AA44" i="15" s="1"/>
  <c r="X44" i="15"/>
  <c r="AB44" i="15" s="1"/>
  <c r="R178" i="8"/>
  <c r="AH137" i="12"/>
  <c r="AJ137" i="12" s="1"/>
  <c r="AG137" i="12"/>
  <c r="K191" i="8"/>
  <c r="G373" i="8"/>
  <c r="S332" i="12"/>
  <c r="AC332" i="12" s="1"/>
  <c r="T332" i="12"/>
  <c r="AD332" i="12" s="1"/>
  <c r="F373" i="8"/>
  <c r="U10" i="13"/>
  <c r="Y10" i="13" s="1"/>
  <c r="V10" i="13"/>
  <c r="Z10" i="13" s="1"/>
  <c r="V33" i="13"/>
  <c r="Z33" i="13" s="1"/>
  <c r="U33" i="13"/>
  <c r="Y33" i="13" s="1"/>
  <c r="L522" i="8"/>
  <c r="U481" i="12"/>
  <c r="Y481" i="12" s="1"/>
  <c r="N522" i="8"/>
  <c r="V481" i="12"/>
  <c r="Z481" i="12" s="1"/>
  <c r="M210" i="8"/>
  <c r="AH262" i="12"/>
  <c r="AJ262" i="12" s="1"/>
  <c r="R303" i="8"/>
  <c r="AG262" i="12"/>
  <c r="AI262" i="12" s="1"/>
  <c r="U420" i="12"/>
  <c r="Y420" i="12" s="1"/>
  <c r="L461" i="8"/>
  <c r="N461" i="8"/>
  <c r="V420" i="12"/>
  <c r="Z420" i="12" s="1"/>
  <c r="S472" i="8"/>
  <c r="AL431" i="12"/>
  <c r="AN431" i="12" s="1"/>
  <c r="AK431" i="12"/>
  <c r="AM431" i="12" s="1"/>
  <c r="E330" i="8"/>
  <c r="AG437" i="12"/>
  <c r="AI437" i="12" s="1"/>
  <c r="R478" i="8"/>
  <c r="AH437" i="12"/>
  <c r="AJ437" i="12" s="1"/>
  <c r="P395" i="8"/>
  <c r="R479" i="12"/>
  <c r="J520" i="8"/>
  <c r="K527" i="8"/>
  <c r="S36" i="13"/>
  <c r="T36" i="13"/>
  <c r="AD36" i="13" s="1"/>
  <c r="AK12" i="15"/>
  <c r="AM12" i="15" s="1"/>
  <c r="AL12" i="15"/>
  <c r="AN12" i="15" s="1"/>
  <c r="E526" i="8"/>
  <c r="T87" i="15"/>
  <c r="AD87" i="15" s="1"/>
  <c r="S87" i="15"/>
  <c r="AC87" i="15" s="1"/>
  <c r="D346" i="8"/>
  <c r="AK104" i="15"/>
  <c r="AM104" i="15" s="1"/>
  <c r="AL104" i="15"/>
  <c r="AN104" i="15" s="1"/>
  <c r="AH249" i="12"/>
  <c r="AJ249" i="12" s="1"/>
  <c r="AG249" i="12"/>
  <c r="R290" i="8"/>
  <c r="AH171" i="12"/>
  <c r="AJ171" i="12" s="1"/>
  <c r="AG171" i="12"/>
  <c r="R212" i="8"/>
  <c r="R243" i="12"/>
  <c r="J284" i="8"/>
  <c r="W35" i="3"/>
  <c r="AA35" i="3" s="1"/>
  <c r="X35" i="3"/>
  <c r="AB35" i="3" s="1"/>
  <c r="W87" i="15"/>
  <c r="AA87" i="15" s="1"/>
  <c r="X87" i="15"/>
  <c r="AB87" i="15" s="1"/>
  <c r="AL175" i="12"/>
  <c r="AN175" i="12" s="1"/>
  <c r="S216" i="8"/>
  <c r="AK175" i="12"/>
  <c r="AM175" i="12" s="1"/>
  <c r="T21" i="14"/>
  <c r="AD21" i="14" s="1"/>
  <c r="S21" i="14"/>
  <c r="AC21" i="14" s="1"/>
  <c r="M68" i="8"/>
  <c r="R301" i="12"/>
  <c r="J342" i="8"/>
  <c r="U90" i="12"/>
  <c r="Y90" i="12" s="1"/>
  <c r="V90" i="12"/>
  <c r="N131" i="8"/>
  <c r="L131" i="8"/>
  <c r="V62" i="15"/>
  <c r="Z62" i="15" s="1"/>
  <c r="U62" i="15"/>
  <c r="Y62" i="15" s="1"/>
  <c r="AH61" i="3"/>
  <c r="AJ61" i="3" s="1"/>
  <c r="AG61" i="3"/>
  <c r="AI61" i="3" s="1"/>
  <c r="U251" i="12"/>
  <c r="Y251" i="12" s="1"/>
  <c r="V251" i="12"/>
  <c r="Z251" i="12" s="1"/>
  <c r="N292" i="8"/>
  <c r="L292" i="8"/>
  <c r="AH86" i="12"/>
  <c r="AJ86" i="12" s="1"/>
  <c r="AG86" i="12"/>
  <c r="R127" i="8"/>
  <c r="C80" i="8"/>
  <c r="O223" i="8"/>
  <c r="W182" i="12"/>
  <c r="AA182" i="12" s="1"/>
  <c r="X182" i="12"/>
  <c r="AB182" i="12" s="1"/>
  <c r="Q223" i="8"/>
  <c r="AL227" i="12"/>
  <c r="AN227" i="12" s="1"/>
  <c r="AK227" i="12"/>
  <c r="AM227" i="12" s="1"/>
  <c r="S268" i="8"/>
  <c r="C176" i="8"/>
  <c r="K163" i="8"/>
  <c r="V32" i="12"/>
  <c r="Z32" i="12" s="1"/>
  <c r="N73" i="8"/>
  <c r="U32" i="12"/>
  <c r="Y32" i="12" s="1"/>
  <c r="L73" i="8"/>
  <c r="R459" i="8"/>
  <c r="AG418" i="12"/>
  <c r="AI418" i="12" s="1"/>
  <c r="AH418" i="12"/>
  <c r="AJ418" i="12" s="1"/>
  <c r="D218" i="8"/>
  <c r="C252" i="8"/>
  <c r="M164" i="8"/>
  <c r="AL403" i="12"/>
  <c r="AN403" i="12" s="1"/>
  <c r="AK403" i="12"/>
  <c r="AM403" i="12" s="1"/>
  <c r="S444" i="8"/>
  <c r="R442" i="8"/>
  <c r="AH401" i="12"/>
  <c r="AJ401" i="12" s="1"/>
  <c r="AG401" i="12"/>
  <c r="K473" i="8"/>
  <c r="O244" i="8"/>
  <c r="X203" i="12"/>
  <c r="Q244" i="8"/>
  <c r="W203" i="12"/>
  <c r="AA203" i="12" s="1"/>
  <c r="V82" i="12"/>
  <c r="Z82" i="12" s="1"/>
  <c r="U82" i="12"/>
  <c r="Y82" i="12" s="1"/>
  <c r="N123" i="8"/>
  <c r="L123" i="8"/>
  <c r="E193" i="8"/>
  <c r="R151" i="12"/>
  <c r="J192" i="8"/>
  <c r="R306" i="12"/>
  <c r="J347" i="8"/>
  <c r="H344" i="8"/>
  <c r="R388" i="8"/>
  <c r="AG347" i="12"/>
  <c r="AI347" i="12" s="1"/>
  <c r="AH347" i="12"/>
  <c r="AJ347" i="12" s="1"/>
  <c r="V392" i="12"/>
  <c r="N433" i="8"/>
  <c r="U392" i="12"/>
  <c r="Y392" i="12" s="1"/>
  <c r="L433" i="8"/>
  <c r="O435" i="8"/>
  <c r="Q435" i="8"/>
  <c r="X394" i="12"/>
  <c r="AB394" i="12" s="1"/>
  <c r="W394" i="12"/>
  <c r="AA394" i="12" s="1"/>
  <c r="P464" i="8"/>
  <c r="S102" i="15"/>
  <c r="AC102" i="15" s="1"/>
  <c r="T102" i="15"/>
  <c r="AD102" i="15" s="1"/>
  <c r="S180" i="12"/>
  <c r="AC180" i="12" s="1"/>
  <c r="F221" i="8"/>
  <c r="T180" i="12"/>
  <c r="AD180" i="12" s="1"/>
  <c r="G221" i="8"/>
  <c r="T51" i="15"/>
  <c r="AD51" i="15" s="1"/>
  <c r="S51" i="15"/>
  <c r="AC51" i="15" s="1"/>
  <c r="U23" i="3"/>
  <c r="Y23" i="3" s="1"/>
  <c r="V23" i="3"/>
  <c r="Z23" i="3" s="1"/>
  <c r="S284" i="12"/>
  <c r="AC284" i="12" s="1"/>
  <c r="F325" i="8"/>
  <c r="G325" i="8"/>
  <c r="T284" i="12"/>
  <c r="AD284" i="12" s="1"/>
  <c r="S40" i="15"/>
  <c r="AC40" i="15" s="1"/>
  <c r="T40" i="15"/>
  <c r="AD40" i="15" s="1"/>
  <c r="AK42" i="3"/>
  <c r="AM42" i="3" s="1"/>
  <c r="AL42" i="3"/>
  <c r="AN42" i="3" s="1"/>
  <c r="E320" i="8"/>
  <c r="AG202" i="12"/>
  <c r="AH202" i="12"/>
  <c r="AJ202" i="12" s="1"/>
  <c r="R243" i="8"/>
  <c r="H87" i="8"/>
  <c r="K443" i="8"/>
  <c r="AK11" i="13"/>
  <c r="AM11" i="13" s="1"/>
  <c r="AL11" i="13"/>
  <c r="AN11" i="13" s="1"/>
  <c r="C519" i="8"/>
  <c r="T73" i="15"/>
  <c r="AD73" i="15" s="1"/>
  <c r="S73" i="15"/>
  <c r="AC73" i="15" s="1"/>
  <c r="V37" i="14"/>
  <c r="Z37" i="14" s="1"/>
  <c r="U37" i="14"/>
  <c r="Y37" i="14" s="1"/>
  <c r="P195" i="8"/>
  <c r="V308" i="12"/>
  <c r="Z308" i="12" s="1"/>
  <c r="U308" i="12"/>
  <c r="Y308" i="12" s="1"/>
  <c r="L349" i="8"/>
  <c r="N349" i="8"/>
  <c r="I454" i="8"/>
  <c r="M206" i="8"/>
  <c r="AK457" i="12"/>
  <c r="AM457" i="12" s="1"/>
  <c r="AL457" i="12"/>
  <c r="AN457" i="12" s="1"/>
  <c r="S498" i="8"/>
  <c r="Q383" i="8"/>
  <c r="X342" i="12"/>
  <c r="O383" i="8"/>
  <c r="W342" i="12"/>
  <c r="AA342" i="12" s="1"/>
  <c r="S550" i="8"/>
  <c r="AK509" i="12"/>
  <c r="AM509" i="12" s="1"/>
  <c r="AL509" i="12"/>
  <c r="AN509" i="12" s="1"/>
  <c r="H168" i="8"/>
  <c r="L359" i="8"/>
  <c r="N359" i="8"/>
  <c r="U318" i="12"/>
  <c r="Y318" i="12" s="1"/>
  <c r="V318" i="12"/>
  <c r="Z318" i="12" s="1"/>
  <c r="AG444" i="12"/>
  <c r="R485" i="8"/>
  <c r="AH444" i="12"/>
  <c r="AJ444" i="12" s="1"/>
  <c r="E515" i="8"/>
  <c r="AK242" i="12"/>
  <c r="AM242" i="12" s="1"/>
  <c r="AL242" i="12"/>
  <c r="AN242" i="12" s="1"/>
  <c r="S283" i="8"/>
  <c r="X210" i="12"/>
  <c r="AB210" i="12" s="1"/>
  <c r="O251" i="8"/>
  <c r="W210" i="12"/>
  <c r="AA210" i="12" s="1"/>
  <c r="Q251" i="8"/>
  <c r="AK11" i="15"/>
  <c r="AM11" i="15" s="1"/>
  <c r="AL11" i="15"/>
  <c r="AN11" i="15" s="1"/>
  <c r="L494" i="8"/>
  <c r="V453" i="12"/>
  <c r="Z453" i="12" s="1"/>
  <c r="U453" i="12"/>
  <c r="Y453" i="12" s="1"/>
  <c r="N494" i="8"/>
  <c r="W322" i="12"/>
  <c r="AA322" i="12" s="1"/>
  <c r="O363" i="8"/>
  <c r="X322" i="12"/>
  <c r="AB322" i="12" s="1"/>
  <c r="Q363" i="8"/>
  <c r="AK26" i="13"/>
  <c r="AM26" i="13" s="1"/>
  <c r="AL26" i="13"/>
  <c r="AH22" i="12"/>
  <c r="AJ22" i="12" s="1"/>
  <c r="R63" i="8"/>
  <c r="AG22" i="12"/>
  <c r="L420" i="8"/>
  <c r="V379" i="12"/>
  <c r="Z379" i="12" s="1"/>
  <c r="N420" i="8"/>
  <c r="U379" i="12"/>
  <c r="Y379" i="12" s="1"/>
  <c r="S282" i="12"/>
  <c r="G323" i="8"/>
  <c r="T282" i="12"/>
  <c r="AD282" i="12" s="1"/>
  <c r="F323" i="8"/>
  <c r="J287" i="8"/>
  <c r="R246" i="12"/>
  <c r="U22" i="12"/>
  <c r="Y22" i="12" s="1"/>
  <c r="N63" i="8"/>
  <c r="V22" i="12"/>
  <c r="Z22" i="12" s="1"/>
  <c r="L63" i="8"/>
  <c r="AK386" i="12"/>
  <c r="AM386" i="12" s="1"/>
  <c r="AL386" i="12"/>
  <c r="AN386" i="12" s="1"/>
  <c r="S427" i="8"/>
  <c r="H86" i="8"/>
  <c r="AK454" i="12"/>
  <c r="AM454" i="12" s="1"/>
  <c r="S495" i="8"/>
  <c r="AL454" i="12"/>
  <c r="AN454" i="12" s="1"/>
  <c r="AL36" i="12"/>
  <c r="AN36" i="12" s="1"/>
  <c r="S77" i="8"/>
  <c r="AK36" i="12"/>
  <c r="AM36" i="12" s="1"/>
  <c r="K381" i="8"/>
  <c r="D69" i="8"/>
  <c r="AL495" i="12"/>
  <c r="AN495" i="12" s="1"/>
  <c r="S536" i="8"/>
  <c r="AK495" i="12"/>
  <c r="AM495" i="12" s="1"/>
  <c r="G230" i="8"/>
  <c r="S189" i="12"/>
  <c r="AC189" i="12" s="1"/>
  <c r="T189" i="12"/>
  <c r="AD189" i="12" s="1"/>
  <c r="F230" i="8"/>
  <c r="X92" i="3"/>
  <c r="AB92" i="3" s="1"/>
  <c r="W92" i="3"/>
  <c r="AA92" i="3" s="1"/>
  <c r="V10" i="3"/>
  <c r="Z10" i="3" s="1"/>
  <c r="U10" i="3"/>
  <c r="Y10" i="3" s="1"/>
  <c r="S26" i="16"/>
  <c r="AC26" i="16" s="1"/>
  <c r="T26" i="16"/>
  <c r="AD26" i="16" s="1"/>
  <c r="H484" i="8"/>
  <c r="X25" i="13"/>
  <c r="AB25" i="13" s="1"/>
  <c r="W25" i="13"/>
  <c r="AA25" i="13" s="1"/>
  <c r="D311" i="8"/>
  <c r="G505" i="8"/>
  <c r="F505" i="8"/>
  <c r="S464" i="12"/>
  <c r="AC464" i="12" s="1"/>
  <c r="T464" i="12"/>
  <c r="AD464" i="12" s="1"/>
  <c r="F211" i="8"/>
  <c r="S170" i="12"/>
  <c r="AC170" i="12" s="1"/>
  <c r="T170" i="12"/>
  <c r="AD170" i="12" s="1"/>
  <c r="G211" i="8"/>
  <c r="M324" i="8"/>
  <c r="L171" i="8"/>
  <c r="N171" i="8"/>
  <c r="U130" i="12"/>
  <c r="Y130" i="12" s="1"/>
  <c r="V130" i="12"/>
  <c r="S46" i="14"/>
  <c r="AC46" i="14" s="1"/>
  <c r="T46" i="14"/>
  <c r="AD46" i="14" s="1"/>
  <c r="AK100" i="3"/>
  <c r="AL100" i="3"/>
  <c r="AN100" i="3" s="1"/>
  <c r="V99" i="12"/>
  <c r="Z99" i="12" s="1"/>
  <c r="L140" i="8"/>
  <c r="N140" i="8"/>
  <c r="U99" i="12"/>
  <c r="Y99" i="12" s="1"/>
  <c r="T29" i="13"/>
  <c r="AD29" i="13" s="1"/>
  <c r="S29" i="13"/>
  <c r="AC29" i="13" s="1"/>
  <c r="E429" i="8"/>
  <c r="I342" i="8"/>
  <c r="V29" i="14"/>
  <c r="Z29" i="14" s="1"/>
  <c r="U29" i="14"/>
  <c r="Y29" i="14" s="1"/>
  <c r="C373" i="8"/>
  <c r="H433" i="8"/>
  <c r="S496" i="8"/>
  <c r="AK455" i="12"/>
  <c r="AM455" i="12" s="1"/>
  <c r="AL455" i="12"/>
  <c r="AN455" i="12" s="1"/>
  <c r="AG241" i="12"/>
  <c r="AI241" i="12" s="1"/>
  <c r="AH241" i="12"/>
  <c r="AJ241" i="12" s="1"/>
  <c r="R282" i="8"/>
  <c r="U32" i="3"/>
  <c r="Y32" i="3" s="1"/>
  <c r="V32" i="3"/>
  <c r="Z32" i="3" s="1"/>
  <c r="AG133" i="12"/>
  <c r="AH133" i="12"/>
  <c r="AJ133" i="12" s="1"/>
  <c r="R174" i="8"/>
  <c r="N281" i="8"/>
  <c r="V240" i="12"/>
  <c r="Z240" i="12" s="1"/>
  <c r="U240" i="12"/>
  <c r="Y240" i="12" s="1"/>
  <c r="L281" i="8"/>
  <c r="X315" i="12"/>
  <c r="AB315" i="12" s="1"/>
  <c r="O356" i="8"/>
  <c r="Q356" i="8"/>
  <c r="W315" i="12"/>
  <c r="AA315" i="12" s="1"/>
  <c r="K248" i="8"/>
  <c r="M276" i="8"/>
  <c r="K536" i="8"/>
  <c r="G153" i="8"/>
  <c r="F153" i="8"/>
  <c r="T112" i="12"/>
  <c r="AD112" i="12" s="1"/>
  <c r="S112" i="12"/>
  <c r="AC112" i="12" s="1"/>
  <c r="K487" i="8"/>
  <c r="K263" i="8"/>
  <c r="U35" i="13"/>
  <c r="Y35" i="13" s="1"/>
  <c r="V35" i="13"/>
  <c r="K157" i="8"/>
  <c r="P440" i="8"/>
  <c r="C484" i="8"/>
  <c r="K385" i="8"/>
  <c r="E82" i="8"/>
  <c r="H125" i="8"/>
  <c r="D232" i="8"/>
  <c r="K354" i="8"/>
  <c r="R79" i="3"/>
  <c r="P501" i="8"/>
  <c r="D161" i="8"/>
  <c r="R420" i="12"/>
  <c r="J461" i="8"/>
  <c r="M246" i="8"/>
  <c r="I112" i="8"/>
  <c r="H434" i="8"/>
  <c r="N270" i="8"/>
  <c r="U229" i="12"/>
  <c r="Y229" i="12" s="1"/>
  <c r="V229" i="12"/>
  <c r="L270" i="8"/>
  <c r="D375" i="8"/>
  <c r="W135" i="12"/>
  <c r="AA135" i="12" s="1"/>
  <c r="O176" i="8"/>
  <c r="X135" i="12"/>
  <c r="Q176" i="8"/>
  <c r="C277" i="8"/>
  <c r="K233" i="8"/>
  <c r="V329" i="12"/>
  <c r="Z329" i="12" s="1"/>
  <c r="U329" i="12"/>
  <c r="Y329" i="12" s="1"/>
  <c r="N370" i="8"/>
  <c r="L370" i="8"/>
  <c r="AL83" i="3"/>
  <c r="AN83" i="3" s="1"/>
  <c r="AK83" i="3"/>
  <c r="AM83" i="3" s="1"/>
  <c r="R82" i="3"/>
  <c r="P190" i="8"/>
  <c r="E382" i="8"/>
  <c r="C259" i="8"/>
  <c r="S51" i="3"/>
  <c r="T51" i="3"/>
  <c r="AD51" i="3" s="1"/>
  <c r="P435" i="8"/>
  <c r="S91" i="8"/>
  <c r="AL50" i="12"/>
  <c r="AN50" i="12" s="1"/>
  <c r="AK50" i="12"/>
  <c r="AM50" i="12" s="1"/>
  <c r="P451" i="8"/>
  <c r="M294" i="8"/>
  <c r="C171" i="8"/>
  <c r="R38" i="14"/>
  <c r="W7" i="15"/>
  <c r="AA7" i="15" s="1"/>
  <c r="X7" i="15"/>
  <c r="E384" i="8"/>
  <c r="D260" i="8"/>
  <c r="R367" i="8"/>
  <c r="AH326" i="12"/>
  <c r="AJ326" i="12" s="1"/>
  <c r="AG326" i="12"/>
  <c r="AI326" i="12" s="1"/>
  <c r="K340" i="8"/>
  <c r="AL311" i="12"/>
  <c r="AN311" i="12" s="1"/>
  <c r="AK311" i="12"/>
  <c r="AM311" i="12" s="1"/>
  <c r="S352" i="8"/>
  <c r="AK85" i="3"/>
  <c r="AM85" i="3" s="1"/>
  <c r="AL85" i="3"/>
  <c r="AN85" i="3" s="1"/>
  <c r="R216" i="12"/>
  <c r="J257" i="8"/>
  <c r="S261" i="8"/>
  <c r="AL220" i="12"/>
  <c r="AN220" i="12" s="1"/>
  <c r="AK220" i="12"/>
  <c r="AM220" i="12" s="1"/>
  <c r="K424" i="8"/>
  <c r="E397" i="8"/>
  <c r="P144" i="8"/>
  <c r="S444" i="12"/>
  <c r="AC444" i="12" s="1"/>
  <c r="F485" i="8"/>
  <c r="G485" i="8"/>
  <c r="T444" i="12"/>
  <c r="AD444" i="12" s="1"/>
  <c r="S75" i="8"/>
  <c r="AL34" i="12"/>
  <c r="AN34" i="12" s="1"/>
  <c r="AK34" i="12"/>
  <c r="AM34" i="12" s="1"/>
  <c r="U80" i="15"/>
  <c r="Y80" i="15" s="1"/>
  <c r="V80" i="15"/>
  <c r="Z80" i="15" s="1"/>
  <c r="V73" i="12"/>
  <c r="Z73" i="12" s="1"/>
  <c r="N114" i="8"/>
  <c r="L114" i="8"/>
  <c r="U73" i="12"/>
  <c r="Y73" i="12" s="1"/>
  <c r="S206" i="8"/>
  <c r="AK165" i="12"/>
  <c r="AM165" i="12" s="1"/>
  <c r="AL165" i="12"/>
  <c r="AN165" i="12" s="1"/>
  <c r="X32" i="3"/>
  <c r="AB32" i="3" s="1"/>
  <c r="W32" i="3"/>
  <c r="AA32" i="3" s="1"/>
  <c r="AH40" i="3"/>
  <c r="AJ40" i="3" s="1"/>
  <c r="AG40" i="3"/>
  <c r="K345" i="8"/>
  <c r="AL93" i="3"/>
  <c r="AN93" i="3" s="1"/>
  <c r="AK93" i="3"/>
  <c r="AM93" i="3" s="1"/>
  <c r="AK22" i="15"/>
  <c r="AM22" i="15" s="1"/>
  <c r="AL22" i="15"/>
  <c r="AN22" i="15" s="1"/>
  <c r="Q283" i="8"/>
  <c r="W242" i="12"/>
  <c r="AA242" i="12" s="1"/>
  <c r="O283" i="8"/>
  <c r="X242" i="12"/>
  <c r="AB242" i="12" s="1"/>
  <c r="D263" i="8"/>
  <c r="I54" i="8"/>
  <c r="H81" i="8"/>
  <c r="E203" i="8"/>
  <c r="R36" i="13"/>
  <c r="AG511" i="12"/>
  <c r="AI511" i="12" s="1"/>
  <c r="AH511" i="12"/>
  <c r="AJ511" i="12" s="1"/>
  <c r="R552" i="8"/>
  <c r="H386" i="8"/>
  <c r="P356" i="8"/>
  <c r="R450" i="12"/>
  <c r="J491" i="8"/>
  <c r="R346" i="12"/>
  <c r="J387" i="8"/>
  <c r="C119" i="8"/>
  <c r="X22" i="3"/>
  <c r="AB22" i="3" s="1"/>
  <c r="W22" i="3"/>
  <c r="AA22" i="3" s="1"/>
  <c r="H97" i="8"/>
  <c r="Q508" i="8"/>
  <c r="X467" i="12"/>
  <c r="AB467" i="12" s="1"/>
  <c r="W467" i="12"/>
  <c r="AA467" i="12" s="1"/>
  <c r="O508" i="8"/>
  <c r="C396" i="8"/>
  <c r="I516" i="8"/>
  <c r="T21" i="13"/>
  <c r="AD21" i="13" s="1"/>
  <c r="S21" i="13"/>
  <c r="AC21" i="13" s="1"/>
  <c r="I359" i="8"/>
  <c r="P308" i="8"/>
  <c r="AG23" i="13"/>
  <c r="AH23" i="13"/>
  <c r="AJ23" i="13" s="1"/>
  <c r="T472" i="12"/>
  <c r="AD472" i="12" s="1"/>
  <c r="G513" i="8"/>
  <c r="F513" i="8"/>
  <c r="S472" i="12"/>
  <c r="AC472" i="12" s="1"/>
  <c r="Q193" i="8"/>
  <c r="X152" i="12"/>
  <c r="AB152" i="12" s="1"/>
  <c r="O193" i="8"/>
  <c r="W152" i="12"/>
  <c r="AA152" i="12" s="1"/>
  <c r="P402" i="8"/>
  <c r="I547" i="8"/>
  <c r="I478" i="8"/>
  <c r="S275" i="12"/>
  <c r="AC275" i="12" s="1"/>
  <c r="T275" i="12"/>
  <c r="AD275" i="12" s="1"/>
  <c r="G316" i="8"/>
  <c r="F316" i="8"/>
  <c r="S13" i="13"/>
  <c r="AC13" i="13" s="1"/>
  <c r="T13" i="13"/>
  <c r="AD13" i="13" s="1"/>
  <c r="AK35" i="13"/>
  <c r="AM35" i="13" s="1"/>
  <c r="AL35" i="13"/>
  <c r="AK482" i="12"/>
  <c r="AM482" i="12" s="1"/>
  <c r="S523" i="8"/>
  <c r="AL482" i="12"/>
  <c r="AN482" i="12" s="1"/>
  <c r="M329" i="8"/>
  <c r="C323" i="8"/>
  <c r="I299" i="8"/>
  <c r="H90" i="8"/>
  <c r="AG496" i="12"/>
  <c r="AH496" i="12"/>
  <c r="AJ496" i="12" s="1"/>
  <c r="R537" i="8"/>
  <c r="M337" i="8"/>
  <c r="F538" i="8"/>
  <c r="T497" i="12"/>
  <c r="AD497" i="12" s="1"/>
  <c r="G538" i="8"/>
  <c r="S497" i="12"/>
  <c r="J115" i="8"/>
  <c r="R74" i="12"/>
  <c r="D76" i="8"/>
  <c r="E49" i="8"/>
  <c r="D449" i="8"/>
  <c r="T83" i="15"/>
  <c r="AD83" i="15" s="1"/>
  <c r="S83" i="15"/>
  <c r="AC83" i="15" s="1"/>
  <c r="L507" i="8"/>
  <c r="V466" i="12"/>
  <c r="Z466" i="12" s="1"/>
  <c r="U466" i="12"/>
  <c r="Y466" i="12" s="1"/>
  <c r="N507" i="8"/>
  <c r="D181" i="8"/>
  <c r="X31" i="13"/>
  <c r="AB31" i="13" s="1"/>
  <c r="W31" i="13"/>
  <c r="AA31" i="13" s="1"/>
  <c r="U45" i="14"/>
  <c r="Y45" i="14" s="1"/>
  <c r="V45" i="14"/>
  <c r="Z45" i="14" s="1"/>
  <c r="P545" i="8"/>
  <c r="M185" i="8"/>
  <c r="Q50" i="8"/>
  <c r="X9" i="12"/>
  <c r="AB9" i="12" s="1"/>
  <c r="O50" i="8"/>
  <c r="W9" i="12"/>
  <c r="AA9" i="12" s="1"/>
  <c r="P536" i="8"/>
  <c r="C312" i="8"/>
  <c r="K193" i="8"/>
  <c r="K87" i="8"/>
  <c r="AH7" i="12"/>
  <c r="AJ7" i="12" s="1"/>
  <c r="AG7" i="12"/>
  <c r="AI7" i="12" s="1"/>
  <c r="R48" i="8"/>
  <c r="AL498" i="12"/>
  <c r="AN498" i="12" s="1"/>
  <c r="AK498" i="12"/>
  <c r="AM498" i="12" s="1"/>
  <c r="S539" i="8"/>
  <c r="V50" i="12"/>
  <c r="Z50" i="12" s="1"/>
  <c r="N91" i="8"/>
  <c r="L91" i="8"/>
  <c r="U50" i="12"/>
  <c r="Y50" i="12" s="1"/>
  <c r="AL256" i="12"/>
  <c r="AN256" i="12" s="1"/>
  <c r="AK256" i="12"/>
  <c r="S297" i="8"/>
  <c r="E204" i="8"/>
  <c r="P80" i="8"/>
  <c r="R68" i="15"/>
  <c r="E184" i="8"/>
  <c r="W221" i="12"/>
  <c r="AA221" i="12" s="1"/>
  <c r="O262" i="8"/>
  <c r="X221" i="12"/>
  <c r="AB221" i="12" s="1"/>
  <c r="Q262" i="8"/>
  <c r="V401" i="12"/>
  <c r="N442" i="8"/>
  <c r="L442" i="8"/>
  <c r="U401" i="12"/>
  <c r="Y401" i="12" s="1"/>
  <c r="AK81" i="15"/>
  <c r="AM81" i="15" s="1"/>
  <c r="AL81" i="15"/>
  <c r="AN81" i="15" s="1"/>
  <c r="AH279" i="12"/>
  <c r="AJ279" i="12" s="1"/>
  <c r="AG279" i="12"/>
  <c r="R320" i="8"/>
  <c r="D136" i="8"/>
  <c r="J516" i="8"/>
  <c r="R475" i="12"/>
  <c r="P298" i="8"/>
  <c r="L177" i="8"/>
  <c r="U136" i="12"/>
  <c r="Y136" i="12" s="1"/>
  <c r="N177" i="8"/>
  <c r="V136" i="12"/>
  <c r="Z136" i="12" s="1"/>
  <c r="C118" i="8"/>
  <c r="J471" i="8"/>
  <c r="R430" i="12"/>
  <c r="H83" i="8"/>
  <c r="M132" i="8"/>
  <c r="E408" i="8"/>
  <c r="C68" i="8"/>
  <c r="D352" i="8"/>
  <c r="V418" i="12"/>
  <c r="Z418" i="12" s="1"/>
  <c r="L459" i="8"/>
  <c r="N459" i="8"/>
  <c r="U418" i="12"/>
  <c r="Y418" i="12" s="1"/>
  <c r="S226" i="12"/>
  <c r="AC226" i="12" s="1"/>
  <c r="T226" i="12"/>
  <c r="AD226" i="12" s="1"/>
  <c r="G267" i="8"/>
  <c r="F267" i="8"/>
  <c r="G514" i="8"/>
  <c r="F514" i="8"/>
  <c r="T473" i="12"/>
  <c r="AD473" i="12" s="1"/>
  <c r="S473" i="12"/>
  <c r="AC473" i="12" s="1"/>
  <c r="L199" i="8"/>
  <c r="V158" i="12"/>
  <c r="U158" i="12"/>
  <c r="Y158" i="12" s="1"/>
  <c r="N199" i="8"/>
  <c r="J340" i="8"/>
  <c r="R299" i="12"/>
  <c r="R501" i="12"/>
  <c r="J542" i="8"/>
  <c r="P196" i="8"/>
  <c r="S248" i="12"/>
  <c r="F289" i="8"/>
  <c r="T248" i="12"/>
  <c r="AD248" i="12" s="1"/>
  <c r="G289" i="8"/>
  <c r="Q436" i="8"/>
  <c r="O436" i="8"/>
  <c r="X395" i="12"/>
  <c r="AB395" i="12" s="1"/>
  <c r="W395" i="12"/>
  <c r="AA395" i="12" s="1"/>
  <c r="T106" i="3"/>
  <c r="AD106" i="3" s="1"/>
  <c r="S106" i="3"/>
  <c r="L505" i="8"/>
  <c r="U464" i="12"/>
  <c r="Y464" i="12" s="1"/>
  <c r="V464" i="12"/>
  <c r="Z464" i="12" s="1"/>
  <c r="N505" i="8"/>
  <c r="J446" i="8"/>
  <c r="R405" i="12"/>
  <c r="J310" i="8"/>
  <c r="R269" i="12"/>
  <c r="AL144" i="12"/>
  <c r="AN144" i="12" s="1"/>
  <c r="AK144" i="12"/>
  <c r="AM144" i="12" s="1"/>
  <c r="S185" i="8"/>
  <c r="H93" i="8"/>
  <c r="C471" i="8"/>
  <c r="Q541" i="8"/>
  <c r="X500" i="12"/>
  <c r="AB500" i="12" s="1"/>
  <c r="W500" i="12"/>
  <c r="AA500" i="12" s="1"/>
  <c r="O541" i="8"/>
  <c r="D192" i="8"/>
  <c r="I520" i="8"/>
  <c r="R37" i="3"/>
  <c r="V23" i="12"/>
  <c r="Z23" i="12" s="1"/>
  <c r="N64" i="8"/>
  <c r="U23" i="12"/>
  <c r="Y23" i="12" s="1"/>
  <c r="L64" i="8"/>
  <c r="S502" i="8"/>
  <c r="AK461" i="12"/>
  <c r="AM461" i="12" s="1"/>
  <c r="AL461" i="12"/>
  <c r="Q292" i="8"/>
  <c r="X251" i="12"/>
  <c r="AB251" i="12" s="1"/>
  <c r="O292" i="8"/>
  <c r="W251" i="12"/>
  <c r="AA251" i="12" s="1"/>
  <c r="M285" i="8"/>
  <c r="K306" i="8"/>
  <c r="Q377" i="8"/>
  <c r="O377" i="8"/>
  <c r="X336" i="12"/>
  <c r="W336" i="12"/>
  <c r="AA336" i="12" s="1"/>
  <c r="AL22" i="16"/>
  <c r="AN22" i="16" s="1"/>
  <c r="AK22" i="16"/>
  <c r="AM22" i="16" s="1"/>
  <c r="H155" i="8"/>
  <c r="AK50" i="15"/>
  <c r="AM50" i="15" s="1"/>
  <c r="AL50" i="15"/>
  <c r="AN50" i="15" s="1"/>
  <c r="E532" i="8"/>
  <c r="X256" i="12"/>
  <c r="O297" i="8"/>
  <c r="Q297" i="8"/>
  <c r="W256" i="12"/>
  <c r="AA256" i="12" s="1"/>
  <c r="C150" i="8"/>
  <c r="R319" i="8"/>
  <c r="AG278" i="12"/>
  <c r="AH278" i="12"/>
  <c r="AJ278" i="12" s="1"/>
  <c r="AG104" i="12"/>
  <c r="AI104" i="12" s="1"/>
  <c r="AH104" i="12"/>
  <c r="AJ104" i="12" s="1"/>
  <c r="R145" i="8"/>
  <c r="X23" i="14"/>
  <c r="W23" i="14"/>
  <c r="AA23" i="14" s="1"/>
  <c r="G525" i="8"/>
  <c r="S484" i="12"/>
  <c r="AC484" i="12" s="1"/>
  <c r="T484" i="12"/>
  <c r="AD484" i="12" s="1"/>
  <c r="F525" i="8"/>
  <c r="M121" i="8"/>
  <c r="M251" i="8"/>
  <c r="J273" i="8"/>
  <c r="R232" i="12"/>
  <c r="J212" i="8"/>
  <c r="R171" i="12"/>
  <c r="E182" i="8"/>
  <c r="J229" i="8"/>
  <c r="R188" i="12"/>
  <c r="E487" i="8"/>
  <c r="X10" i="16"/>
  <c r="AB10" i="16" s="1"/>
  <c r="W10" i="16"/>
  <c r="AA10" i="16" s="1"/>
  <c r="U319" i="12"/>
  <c r="Y319" i="12" s="1"/>
  <c r="N360" i="8"/>
  <c r="V319" i="12"/>
  <c r="Z319" i="12" s="1"/>
  <c r="L360" i="8"/>
  <c r="P409" i="8"/>
  <c r="D100" i="8"/>
  <c r="V388" i="12"/>
  <c r="N429" i="8"/>
  <c r="U388" i="12"/>
  <c r="Y388" i="12" s="1"/>
  <c r="L429" i="8"/>
  <c r="I276" i="8"/>
  <c r="R327" i="12"/>
  <c r="J368" i="8"/>
  <c r="R534" i="8"/>
  <c r="AH493" i="12"/>
  <c r="AJ493" i="12" s="1"/>
  <c r="AG493" i="12"/>
  <c r="AI493" i="12" s="1"/>
  <c r="I514" i="8"/>
  <c r="C328" i="8"/>
  <c r="T298" i="12"/>
  <c r="AD298" i="12" s="1"/>
  <c r="S298" i="12"/>
  <c r="AC298" i="12" s="1"/>
  <c r="G339" i="8"/>
  <c r="F339" i="8"/>
  <c r="C124" i="8"/>
  <c r="C333" i="8"/>
  <c r="C502" i="8"/>
  <c r="AH282" i="12"/>
  <c r="AJ282" i="12" s="1"/>
  <c r="R323" i="8"/>
  <c r="AG282" i="12"/>
  <c r="AI282" i="12" s="1"/>
  <c r="AG36" i="14"/>
  <c r="AH36" i="14"/>
  <c r="AJ36" i="14" s="1"/>
  <c r="AK38" i="14"/>
  <c r="AM38" i="14" s="1"/>
  <c r="AL38" i="14"/>
  <c r="AN38" i="14" s="1"/>
  <c r="AK79" i="12"/>
  <c r="AM79" i="12" s="1"/>
  <c r="AL79" i="12"/>
  <c r="AN79" i="12" s="1"/>
  <c r="S120" i="8"/>
  <c r="U284" i="12"/>
  <c r="Y284" i="12" s="1"/>
  <c r="V284" i="12"/>
  <c r="Z284" i="12" s="1"/>
  <c r="L325" i="8"/>
  <c r="N325" i="8"/>
  <c r="M296" i="8"/>
  <c r="S70" i="15"/>
  <c r="AC70" i="15" s="1"/>
  <c r="T70" i="15"/>
  <c r="AD70" i="15" s="1"/>
  <c r="P397" i="8"/>
  <c r="V16" i="14"/>
  <c r="U16" i="14"/>
  <c r="Y16" i="14" s="1"/>
  <c r="X285" i="12"/>
  <c r="O326" i="8"/>
  <c r="W285" i="12"/>
  <c r="AA285" i="12" s="1"/>
  <c r="Q326" i="8"/>
  <c r="D107" i="8"/>
  <c r="S197" i="8"/>
  <c r="AK156" i="12"/>
  <c r="AM156" i="12" s="1"/>
  <c r="AL156" i="12"/>
  <c r="AN156" i="12" s="1"/>
  <c r="L423" i="8"/>
  <c r="V382" i="12"/>
  <c r="N423" i="8"/>
  <c r="U382" i="12"/>
  <c r="Y382" i="12" s="1"/>
  <c r="P465" i="8"/>
  <c r="R74" i="8"/>
  <c r="AG33" i="12"/>
  <c r="AI33" i="12" s="1"/>
  <c r="AH33" i="12"/>
  <c r="AJ33" i="12" s="1"/>
  <c r="R347" i="8"/>
  <c r="AG306" i="12"/>
  <c r="AH306" i="12"/>
  <c r="AJ306" i="12" s="1"/>
  <c r="M156" i="8"/>
  <c r="J175" i="8"/>
  <c r="R134" i="12"/>
  <c r="AH75" i="15"/>
  <c r="AJ75" i="15" s="1"/>
  <c r="AG75" i="15"/>
  <c r="P168" i="8"/>
  <c r="C57" i="8"/>
  <c r="K148" i="8"/>
  <c r="S31" i="3"/>
  <c r="AC31" i="3" s="1"/>
  <c r="T31" i="3"/>
  <c r="AD31" i="3" s="1"/>
  <c r="W355" i="12"/>
  <c r="AA355" i="12" s="1"/>
  <c r="X355" i="12"/>
  <c r="Q396" i="8"/>
  <c r="O396" i="8"/>
  <c r="D78" i="8"/>
  <c r="R141" i="12"/>
  <c r="J182" i="8"/>
  <c r="V15" i="14"/>
  <c r="Z15" i="14" s="1"/>
  <c r="U15" i="14"/>
  <c r="Y15" i="14" s="1"/>
  <c r="C230" i="8"/>
  <c r="D306" i="8"/>
  <c r="I174" i="8"/>
  <c r="K77" i="8"/>
  <c r="S172" i="8"/>
  <c r="AK131" i="12"/>
  <c r="AM131" i="12" s="1"/>
  <c r="AL131" i="12"/>
  <c r="AN131" i="12" s="1"/>
  <c r="F284" i="8"/>
  <c r="G284" i="8"/>
  <c r="S243" i="12"/>
  <c r="AC243" i="12" s="1"/>
  <c r="T243" i="12"/>
  <c r="AD243" i="12" s="1"/>
  <c r="AL385" i="12"/>
  <c r="AN385" i="12" s="1"/>
  <c r="AK385" i="12"/>
  <c r="AM385" i="12" s="1"/>
  <c r="S426" i="8"/>
  <c r="J266" i="8"/>
  <c r="R225" i="12"/>
  <c r="T89" i="15"/>
  <c r="AD89" i="15" s="1"/>
  <c r="S89" i="15"/>
  <c r="H154" i="8"/>
  <c r="AK253" i="12"/>
  <c r="AM253" i="12" s="1"/>
  <c r="S294" i="8"/>
  <c r="AL253" i="12"/>
  <c r="AN253" i="12" s="1"/>
  <c r="V27" i="14"/>
  <c r="Z27" i="14" s="1"/>
  <c r="U27" i="14"/>
  <c r="Y27" i="14" s="1"/>
  <c r="U30" i="15"/>
  <c r="Y30" i="15" s="1"/>
  <c r="V30" i="15"/>
  <c r="Z30" i="15" s="1"/>
  <c r="V43" i="3"/>
  <c r="Z43" i="3" s="1"/>
  <c r="U43" i="3"/>
  <c r="Y43" i="3" s="1"/>
  <c r="I385" i="8"/>
  <c r="I164" i="8"/>
  <c r="P85" i="8"/>
  <c r="H89" i="8"/>
  <c r="V441" i="12"/>
  <c r="Z441" i="12" s="1"/>
  <c r="U441" i="12"/>
  <c r="Y441" i="12" s="1"/>
  <c r="L482" i="8"/>
  <c r="N482" i="8"/>
  <c r="V41" i="3"/>
  <c r="Z41" i="3" s="1"/>
  <c r="U41" i="3"/>
  <c r="Y41" i="3" s="1"/>
  <c r="C428" i="8"/>
  <c r="P388" i="8"/>
  <c r="V475" i="12"/>
  <c r="Z475" i="12" s="1"/>
  <c r="N516" i="8"/>
  <c r="L516" i="8"/>
  <c r="U475" i="12"/>
  <c r="Y475" i="12" s="1"/>
  <c r="AH453" i="12"/>
  <c r="AJ453" i="12" s="1"/>
  <c r="R494" i="8"/>
  <c r="AG453" i="12"/>
  <c r="AI453" i="12" s="1"/>
  <c r="T266" i="12"/>
  <c r="AD266" i="12" s="1"/>
  <c r="G307" i="8"/>
  <c r="F307" i="8"/>
  <c r="S266" i="12"/>
  <c r="AC266" i="12" s="1"/>
  <c r="K410" i="8"/>
  <c r="M464" i="8"/>
  <c r="U64" i="15"/>
  <c r="Y64" i="15" s="1"/>
  <c r="V64" i="15"/>
  <c r="Z64" i="15" s="1"/>
  <c r="K390" i="8"/>
  <c r="J135" i="8"/>
  <c r="R94" i="12"/>
  <c r="I493" i="8"/>
  <c r="S388" i="8"/>
  <c r="AK347" i="12"/>
  <c r="AM347" i="12" s="1"/>
  <c r="AL347" i="12"/>
  <c r="J227" i="8"/>
  <c r="R186" i="12"/>
  <c r="D204" i="8"/>
  <c r="E359" i="8"/>
  <c r="W70" i="3"/>
  <c r="AA70" i="3" s="1"/>
  <c r="X70" i="3"/>
  <c r="AB70" i="3" s="1"/>
  <c r="J448" i="8"/>
  <c r="R407" i="12"/>
  <c r="I393" i="8"/>
  <c r="M530" i="8"/>
  <c r="P207" i="8"/>
  <c r="V31" i="12"/>
  <c r="Z31" i="12" s="1"/>
  <c r="U31" i="12"/>
  <c r="Y31" i="12" s="1"/>
  <c r="N72" i="8"/>
  <c r="L72" i="8"/>
  <c r="U26" i="15"/>
  <c r="Y26" i="15" s="1"/>
  <c r="V26" i="15"/>
  <c r="Z26" i="15" s="1"/>
  <c r="U107" i="15"/>
  <c r="Y107" i="15" s="1"/>
  <c r="V107" i="15"/>
  <c r="Z107" i="15" s="1"/>
  <c r="E140" i="8"/>
  <c r="G257" i="8"/>
  <c r="F257" i="8"/>
  <c r="S216" i="12"/>
  <c r="T216" i="12"/>
  <c r="AD216" i="12" s="1"/>
  <c r="R20" i="14"/>
  <c r="R48" i="3"/>
  <c r="V40" i="14"/>
  <c r="Z40" i="14" s="1"/>
  <c r="U40" i="14"/>
  <c r="Y40" i="14" s="1"/>
  <c r="E524" i="8"/>
  <c r="P517" i="8"/>
  <c r="E520" i="8"/>
  <c r="X24" i="13"/>
  <c r="AB24" i="13" s="1"/>
  <c r="W24" i="13"/>
  <c r="AA24" i="13" s="1"/>
  <c r="K61" i="8"/>
  <c r="H361" i="8"/>
  <c r="Q286" i="8"/>
  <c r="X245" i="12"/>
  <c r="AB245" i="12" s="1"/>
  <c r="W245" i="12"/>
  <c r="AA245" i="12" s="1"/>
  <c r="O286" i="8"/>
  <c r="G305" i="8"/>
  <c r="T264" i="12"/>
  <c r="AD264" i="12" s="1"/>
  <c r="F305" i="8"/>
  <c r="S264" i="12"/>
  <c r="AC264" i="12" s="1"/>
  <c r="C443" i="8"/>
  <c r="D135" i="8"/>
  <c r="H169" i="8"/>
  <c r="Q121" i="8"/>
  <c r="W80" i="12"/>
  <c r="AA80" i="12" s="1"/>
  <c r="X80" i="12"/>
  <c r="AB80" i="12" s="1"/>
  <c r="O121" i="8"/>
  <c r="I120" i="8"/>
  <c r="AL393" i="12"/>
  <c r="AN393" i="12" s="1"/>
  <c r="S434" i="8"/>
  <c r="AK393" i="12"/>
  <c r="AM393" i="12" s="1"/>
  <c r="K176" i="8"/>
  <c r="D389" i="8"/>
  <c r="D115" i="8"/>
  <c r="S161" i="8"/>
  <c r="AL120" i="12"/>
  <c r="AN120" i="12" s="1"/>
  <c r="AK120" i="12"/>
  <c r="AM120" i="12" s="1"/>
  <c r="R94" i="3"/>
  <c r="R310" i="8"/>
  <c r="AG269" i="12"/>
  <c r="AI269" i="12" s="1"/>
  <c r="AH269" i="12"/>
  <c r="AJ269" i="12" s="1"/>
  <c r="I60" i="8"/>
  <c r="AH25" i="15"/>
  <c r="AJ25" i="15" s="1"/>
  <c r="AG25" i="15"/>
  <c r="S69" i="3"/>
  <c r="T69" i="3"/>
  <c r="AD69" i="3" s="1"/>
  <c r="F304" i="8"/>
  <c r="G304" i="8"/>
  <c r="T263" i="12"/>
  <c r="AD263" i="12" s="1"/>
  <c r="S263" i="12"/>
  <c r="AC263" i="12" s="1"/>
  <c r="J546" i="8"/>
  <c r="R505" i="12"/>
  <c r="M327" i="8"/>
  <c r="L89" i="8"/>
  <c r="U48" i="12"/>
  <c r="Y48" i="12" s="1"/>
  <c r="N89" i="8"/>
  <c r="V48" i="12"/>
  <c r="Z48" i="12" s="1"/>
  <c r="S474" i="8"/>
  <c r="AL433" i="12"/>
  <c r="AN433" i="12" s="1"/>
  <c r="AK433" i="12"/>
  <c r="AM433" i="12" s="1"/>
  <c r="R35" i="12"/>
  <c r="J76" i="8"/>
  <c r="R278" i="12"/>
  <c r="J319" i="8"/>
  <c r="AH208" i="12"/>
  <c r="AJ208" i="12" s="1"/>
  <c r="R249" i="8"/>
  <c r="AG208" i="12"/>
  <c r="Q93" i="8"/>
  <c r="O93" i="8"/>
  <c r="X52" i="12"/>
  <c r="W52" i="12"/>
  <c r="AA52" i="12" s="1"/>
  <c r="R25" i="13"/>
  <c r="P348" i="8"/>
  <c r="K70" i="8"/>
  <c r="J128" i="8"/>
  <c r="R87" i="12"/>
  <c r="W376" i="12"/>
  <c r="AA376" i="12" s="1"/>
  <c r="O417" i="8"/>
  <c r="Q417" i="8"/>
  <c r="X376" i="12"/>
  <c r="AB376" i="12" s="1"/>
  <c r="O415" i="8"/>
  <c r="Q415" i="8"/>
  <c r="W374" i="12"/>
  <c r="AA374" i="12" s="1"/>
  <c r="X374" i="12"/>
  <c r="AB374" i="12" s="1"/>
  <c r="M528" i="8"/>
  <c r="K166" i="8"/>
  <c r="U226" i="12"/>
  <c r="Y226" i="12" s="1"/>
  <c r="V226" i="12"/>
  <c r="Z226" i="12" s="1"/>
  <c r="N267" i="8"/>
  <c r="L267" i="8"/>
  <c r="I198" i="8"/>
  <c r="J190" i="8"/>
  <c r="R149" i="12"/>
  <c r="AL92" i="3"/>
  <c r="AN92" i="3" s="1"/>
  <c r="AK92" i="3"/>
  <c r="AM92" i="3" s="1"/>
  <c r="P448" i="8"/>
  <c r="C53" i="8"/>
  <c r="E480" i="8"/>
  <c r="AH68" i="3"/>
  <c r="AJ68" i="3" s="1"/>
  <c r="AG68" i="3"/>
  <c r="D512" i="8"/>
  <c r="X141" i="12"/>
  <c r="AB141" i="12" s="1"/>
  <c r="O182" i="8"/>
  <c r="W141" i="12"/>
  <c r="AA141" i="12" s="1"/>
  <c r="Q182" i="8"/>
  <c r="R310" i="12"/>
  <c r="J351" i="8"/>
  <c r="H412" i="8"/>
  <c r="T12" i="13"/>
  <c r="AD12" i="13" s="1"/>
  <c r="S12" i="13"/>
  <c r="AC12" i="13" s="1"/>
  <c r="AH505" i="12"/>
  <c r="AJ505" i="12" s="1"/>
  <c r="AG505" i="12"/>
  <c r="AI505" i="12" s="1"/>
  <c r="R546" i="8"/>
  <c r="C512" i="8"/>
  <c r="E55" i="8"/>
  <c r="D328" i="8"/>
  <c r="AL25" i="12"/>
  <c r="AN25" i="12" s="1"/>
  <c r="S66" i="8"/>
  <c r="AK25" i="12"/>
  <c r="AM25" i="12" s="1"/>
  <c r="D186" i="8"/>
  <c r="V65" i="15"/>
  <c r="Z65" i="15" s="1"/>
  <c r="U65" i="15"/>
  <c r="Y65" i="15" s="1"/>
  <c r="H428" i="8"/>
  <c r="AK466" i="12"/>
  <c r="AM466" i="12" s="1"/>
  <c r="AL466" i="12"/>
  <c r="AN466" i="12" s="1"/>
  <c r="S507" i="8"/>
  <c r="D187" i="8"/>
  <c r="E517" i="8"/>
  <c r="K543" i="8"/>
  <c r="K182" i="8"/>
  <c r="D86" i="8"/>
  <c r="C529" i="8"/>
  <c r="V102" i="12"/>
  <c r="Z102" i="12" s="1"/>
  <c r="N143" i="8"/>
  <c r="U102" i="12"/>
  <c r="Y102" i="12" s="1"/>
  <c r="L143" i="8"/>
  <c r="R20" i="13"/>
  <c r="K371" i="8"/>
  <c r="V74" i="15"/>
  <c r="Z74" i="15" s="1"/>
  <c r="U74" i="15"/>
  <c r="Y74" i="15" s="1"/>
  <c r="P534" i="8"/>
  <c r="D87" i="8"/>
  <c r="T303" i="12"/>
  <c r="AD303" i="12" s="1"/>
  <c r="G344" i="8"/>
  <c r="S303" i="12"/>
  <c r="AC303" i="12" s="1"/>
  <c r="F344" i="8"/>
  <c r="S361" i="12"/>
  <c r="AC361" i="12" s="1"/>
  <c r="F402" i="8"/>
  <c r="G402" i="8"/>
  <c r="T361" i="12"/>
  <c r="AD361" i="12" s="1"/>
  <c r="I143" i="8"/>
  <c r="M226" i="8"/>
  <c r="F390" i="8"/>
  <c r="G390" i="8"/>
  <c r="T349" i="12"/>
  <c r="AD349" i="12" s="1"/>
  <c r="S349" i="12"/>
  <c r="AC349" i="12" s="1"/>
  <c r="R237" i="12"/>
  <c r="J278" i="8"/>
  <c r="M162" i="8"/>
  <c r="D518" i="8"/>
  <c r="D133" i="8"/>
  <c r="D203" i="8"/>
  <c r="I253" i="8"/>
  <c r="R100" i="12"/>
  <c r="J141" i="8"/>
  <c r="R18" i="15"/>
  <c r="E288" i="8"/>
  <c r="V87" i="3"/>
  <c r="Z87" i="3" s="1"/>
  <c r="U87" i="3"/>
  <c r="Y87" i="3" s="1"/>
  <c r="AG73" i="15"/>
  <c r="AH73" i="15"/>
  <c r="AJ73" i="15" s="1"/>
  <c r="H136" i="8"/>
  <c r="G493" i="8"/>
  <c r="S452" i="12"/>
  <c r="AC452" i="12" s="1"/>
  <c r="T452" i="12"/>
  <c r="AD452" i="12" s="1"/>
  <c r="F493" i="8"/>
  <c r="P59" i="8"/>
  <c r="S89" i="8"/>
  <c r="AK48" i="12"/>
  <c r="AM48" i="12" s="1"/>
  <c r="AL48" i="12"/>
  <c r="AN48" i="12" s="1"/>
  <c r="L431" i="8"/>
  <c r="V390" i="12"/>
  <c r="U390" i="12"/>
  <c r="Y390" i="12" s="1"/>
  <c r="N431" i="8"/>
  <c r="AL56" i="3"/>
  <c r="AN56" i="3" s="1"/>
  <c r="AK56" i="3"/>
  <c r="AM56" i="3" s="1"/>
  <c r="P529" i="8"/>
  <c r="AL400" i="12"/>
  <c r="AN400" i="12" s="1"/>
  <c r="AK400" i="12"/>
  <c r="AM400" i="12" s="1"/>
  <c r="S441" i="8"/>
  <c r="M359" i="8"/>
  <c r="H301" i="8"/>
  <c r="Q291" i="8"/>
  <c r="O291" i="8"/>
  <c r="W250" i="12"/>
  <c r="AA250" i="12" s="1"/>
  <c r="X250" i="12"/>
  <c r="AB250" i="12" s="1"/>
  <c r="M172" i="8"/>
  <c r="AG58" i="15"/>
  <c r="AI58" i="15" s="1"/>
  <c r="AH58" i="15"/>
  <c r="AJ58" i="15" s="1"/>
  <c r="X31" i="14"/>
  <c r="AB31" i="14" s="1"/>
  <c r="W31" i="14"/>
  <c r="AA31" i="14" s="1"/>
  <c r="M539" i="8"/>
  <c r="K499" i="8"/>
  <c r="AH53" i="3"/>
  <c r="AJ53" i="3" s="1"/>
  <c r="AG53" i="3"/>
  <c r="AI53" i="3" s="1"/>
  <c r="T97" i="3"/>
  <c r="AD97" i="3" s="1"/>
  <c r="S97" i="3"/>
  <c r="AH76" i="12"/>
  <c r="AJ76" i="12" s="1"/>
  <c r="R117" i="8"/>
  <c r="AG76" i="12"/>
  <c r="AI76" i="12" s="1"/>
  <c r="Q469" i="8"/>
  <c r="O469" i="8"/>
  <c r="W428" i="12"/>
  <c r="AA428" i="12" s="1"/>
  <c r="X428" i="12"/>
  <c r="AB428" i="12" s="1"/>
  <c r="M106" i="8"/>
  <c r="I405" i="8"/>
  <c r="O323" i="8"/>
  <c r="X282" i="12"/>
  <c r="AB282" i="12" s="1"/>
  <c r="W282" i="12"/>
  <c r="AA282" i="12" s="1"/>
  <c r="Q323" i="8"/>
  <c r="S123" i="8"/>
  <c r="AL82" i="12"/>
  <c r="AN82" i="12" s="1"/>
  <c r="AK82" i="12"/>
  <c r="AM82" i="12" s="1"/>
  <c r="C442" i="8"/>
  <c r="W92" i="12"/>
  <c r="AA92" i="12" s="1"/>
  <c r="Q133" i="8"/>
  <c r="O133" i="8"/>
  <c r="X92" i="12"/>
  <c r="AB92" i="12" s="1"/>
  <c r="K399" i="8"/>
  <c r="V272" i="12"/>
  <c r="N313" i="8"/>
  <c r="U272" i="12"/>
  <c r="Y272" i="12" s="1"/>
  <c r="L313" i="8"/>
  <c r="P271" i="8"/>
  <c r="I204" i="8"/>
  <c r="E328" i="8"/>
  <c r="R233" i="12"/>
  <c r="J274" i="8"/>
  <c r="R47" i="3"/>
  <c r="E148" i="8"/>
  <c r="P277" i="8"/>
  <c r="E220" i="8"/>
  <c r="M144" i="8"/>
  <c r="E206" i="8"/>
  <c r="M289" i="8"/>
  <c r="AK161" i="12"/>
  <c r="AM161" i="12" s="1"/>
  <c r="S202" i="8"/>
  <c r="AL161" i="12"/>
  <c r="AN161" i="12" s="1"/>
  <c r="S126" i="12"/>
  <c r="AC126" i="12" s="1"/>
  <c r="T126" i="12"/>
  <c r="AD126" i="12" s="1"/>
  <c r="G167" i="8"/>
  <c r="F167" i="8"/>
  <c r="K511" i="8"/>
  <c r="D530" i="8"/>
  <c r="U18" i="12"/>
  <c r="Y18" i="12" s="1"/>
  <c r="L59" i="8"/>
  <c r="V18" i="12"/>
  <c r="Z18" i="12" s="1"/>
  <c r="N59" i="8"/>
  <c r="J312" i="8"/>
  <c r="R271" i="12"/>
  <c r="D390" i="8"/>
  <c r="C132" i="8"/>
  <c r="W50" i="15"/>
  <c r="AA50" i="15" s="1"/>
  <c r="X50" i="15"/>
  <c r="AB50" i="15" s="1"/>
  <c r="S104" i="8"/>
  <c r="AL63" i="12"/>
  <c r="AN63" i="12" s="1"/>
  <c r="AK63" i="12"/>
  <c r="AM63" i="12" s="1"/>
  <c r="AG330" i="12"/>
  <c r="AH330" i="12"/>
  <c r="AJ330" i="12" s="1"/>
  <c r="R371" i="8"/>
  <c r="T17" i="16"/>
  <c r="AD17" i="16" s="1"/>
  <c r="S17" i="16"/>
  <c r="AC17" i="16" s="1"/>
  <c r="C156" i="8"/>
  <c r="E514" i="8"/>
  <c r="AK134" i="12"/>
  <c r="AM134" i="12" s="1"/>
  <c r="AL134" i="12"/>
  <c r="AN134" i="12" s="1"/>
  <c r="S175" i="8"/>
  <c r="I401" i="8"/>
  <c r="AG457" i="12"/>
  <c r="AI457" i="12" s="1"/>
  <c r="AH457" i="12"/>
  <c r="AJ457" i="12" s="1"/>
  <c r="R498" i="8"/>
  <c r="C268" i="8"/>
  <c r="N437" i="8"/>
  <c r="U396" i="12"/>
  <c r="Y396" i="12" s="1"/>
  <c r="V396" i="12"/>
  <c r="Z396" i="12" s="1"/>
  <c r="L437" i="8"/>
  <c r="H233" i="8"/>
  <c r="R95" i="15"/>
  <c r="I215" i="8"/>
  <c r="R36" i="14"/>
  <c r="P507" i="8"/>
  <c r="D514" i="8"/>
  <c r="M213" i="8"/>
  <c r="C457" i="8"/>
  <c r="AK22" i="14"/>
  <c r="AM22" i="14" s="1"/>
  <c r="AL22" i="14"/>
  <c r="AN22" i="14" s="1"/>
  <c r="AH293" i="12"/>
  <c r="AJ293" i="12" s="1"/>
  <c r="R334" i="8"/>
  <c r="AG293" i="12"/>
  <c r="AI293" i="12" s="1"/>
  <c r="I99" i="8"/>
  <c r="V483" i="12"/>
  <c r="Z483" i="12" s="1"/>
  <c r="U483" i="12"/>
  <c r="Y483" i="12" s="1"/>
  <c r="L524" i="8"/>
  <c r="N524" i="8"/>
  <c r="R276" i="8"/>
  <c r="AG235" i="12"/>
  <c r="AH235" i="12"/>
  <c r="AJ235" i="12" s="1"/>
  <c r="R24" i="14"/>
  <c r="V230" i="12"/>
  <c r="N271" i="8"/>
  <c r="L271" i="8"/>
  <c r="U230" i="12"/>
  <c r="Y230" i="12" s="1"/>
  <c r="AH22" i="14"/>
  <c r="AJ22" i="14" s="1"/>
  <c r="AG22" i="14"/>
  <c r="R235" i="8"/>
  <c r="AG194" i="12"/>
  <c r="AH194" i="12"/>
  <c r="AJ194" i="12" s="1"/>
  <c r="I331" i="8"/>
  <c r="R90" i="8"/>
  <c r="AG49" i="12"/>
  <c r="AI49" i="12" s="1"/>
  <c r="AH49" i="12"/>
  <c r="AJ49" i="12" s="1"/>
  <c r="R163" i="8"/>
  <c r="AH122" i="12"/>
  <c r="AJ122" i="12" s="1"/>
  <c r="AG122" i="12"/>
  <c r="AI122" i="12" s="1"/>
  <c r="H417" i="8"/>
  <c r="AH478" i="12"/>
  <c r="AJ478" i="12" s="1"/>
  <c r="AG478" i="12"/>
  <c r="AI478" i="12" s="1"/>
  <c r="R519" i="8"/>
  <c r="P455" i="8"/>
  <c r="I340" i="8"/>
  <c r="N319" i="8"/>
  <c r="V278" i="12"/>
  <c r="Z278" i="12" s="1"/>
  <c r="U278" i="12"/>
  <c r="Y278" i="12" s="1"/>
  <c r="L319" i="8"/>
  <c r="AG24" i="16"/>
  <c r="AH24" i="16"/>
  <c r="AJ24" i="16" s="1"/>
  <c r="H507" i="8"/>
  <c r="R419" i="8"/>
  <c r="AG378" i="12"/>
  <c r="AH378" i="12"/>
  <c r="AJ378" i="12" s="1"/>
  <c r="P170" i="8"/>
  <c r="S354" i="8"/>
  <c r="AK313" i="12"/>
  <c r="AM313" i="12" s="1"/>
  <c r="AL313" i="12"/>
  <c r="AN313" i="12" s="1"/>
  <c r="K168" i="8"/>
  <c r="E165" i="8"/>
  <c r="AG59" i="12"/>
  <c r="AI59" i="12" s="1"/>
  <c r="R100" i="8"/>
  <c r="AH59" i="12"/>
  <c r="AJ59" i="12" s="1"/>
  <c r="P299" i="8"/>
  <c r="P432" i="8"/>
  <c r="R241" i="12"/>
  <c r="J282" i="8"/>
  <c r="C279" i="8"/>
  <c r="T35" i="13"/>
  <c r="AD35" i="13" s="1"/>
  <c r="S35" i="13"/>
  <c r="W439" i="12"/>
  <c r="AA439" i="12" s="1"/>
  <c r="X439" i="12"/>
  <c r="AB439" i="12" s="1"/>
  <c r="Q480" i="8"/>
  <c r="O480" i="8"/>
  <c r="V488" i="12"/>
  <c r="N529" i="8"/>
  <c r="L529" i="8"/>
  <c r="U488" i="12"/>
  <c r="Y488" i="12" s="1"/>
  <c r="S27" i="15"/>
  <c r="T27" i="15"/>
  <c r="AD27" i="15" s="1"/>
  <c r="AL13" i="15"/>
  <c r="AN13" i="15" s="1"/>
  <c r="AK13" i="15"/>
  <c r="M75" i="8"/>
  <c r="C297" i="8"/>
  <c r="AL247" i="12"/>
  <c r="AN247" i="12" s="1"/>
  <c r="S288" i="8"/>
  <c r="AK247" i="12"/>
  <c r="AM247" i="12" s="1"/>
  <c r="P369" i="8"/>
  <c r="E297" i="8"/>
  <c r="C112" i="8"/>
  <c r="N455" i="8"/>
  <c r="V414" i="12"/>
  <c r="Z414" i="12" s="1"/>
  <c r="U414" i="12"/>
  <c r="Y414" i="12" s="1"/>
  <c r="L455" i="8"/>
  <c r="X90" i="3"/>
  <c r="AB90" i="3" s="1"/>
  <c r="W90" i="3"/>
  <c r="AA90" i="3" s="1"/>
  <c r="M160" i="8"/>
  <c r="G151" i="8"/>
  <c r="S110" i="12"/>
  <c r="AC110" i="12" s="1"/>
  <c r="F151" i="8"/>
  <c r="T110" i="12"/>
  <c r="AD110" i="12" s="1"/>
  <c r="R511" i="12"/>
  <c r="J552" i="8"/>
  <c r="X45" i="15"/>
  <c r="W45" i="15"/>
  <c r="AA45" i="15" s="1"/>
  <c r="K276" i="8"/>
  <c r="D443" i="8"/>
  <c r="K359" i="8"/>
  <c r="P260" i="8"/>
  <c r="N129" i="8"/>
  <c r="L129" i="8"/>
  <c r="V88" i="12"/>
  <c r="Z88" i="12" s="1"/>
  <c r="U88" i="12"/>
  <c r="Y88" i="12" s="1"/>
  <c r="R41" i="14"/>
  <c r="H121" i="8"/>
  <c r="J63" i="8"/>
  <c r="R22" i="12"/>
  <c r="C160" i="8"/>
  <c r="E300" i="8"/>
  <c r="J214" i="8"/>
  <c r="R173" i="12"/>
  <c r="I131" i="8"/>
  <c r="AG97" i="15"/>
  <c r="AH97" i="15"/>
  <c r="AJ97" i="15" s="1"/>
  <c r="K307" i="8"/>
  <c r="P93" i="8"/>
  <c r="Q157" i="8"/>
  <c r="O157" i="8"/>
  <c r="X116" i="12"/>
  <c r="AB116" i="12" s="1"/>
  <c r="W116" i="12"/>
  <c r="AA116" i="12" s="1"/>
  <c r="R175" i="8"/>
  <c r="AG134" i="12"/>
  <c r="AH134" i="12"/>
  <c r="AJ134" i="12" s="1"/>
  <c r="H444" i="8"/>
  <c r="S310" i="8"/>
  <c r="AK269" i="12"/>
  <c r="AM269" i="12" s="1"/>
  <c r="AL269" i="12"/>
  <c r="AN269" i="12" s="1"/>
  <c r="V283" i="12"/>
  <c r="Z283" i="12" s="1"/>
  <c r="L324" i="8"/>
  <c r="U283" i="12"/>
  <c r="Y283" i="12" s="1"/>
  <c r="N324" i="8"/>
  <c r="Q338" i="8"/>
  <c r="W297" i="12"/>
  <c r="AA297" i="12" s="1"/>
  <c r="O338" i="8"/>
  <c r="X297" i="12"/>
  <c r="AB297" i="12" s="1"/>
  <c r="P511" i="8"/>
  <c r="U138" i="12"/>
  <c r="Y138" i="12" s="1"/>
  <c r="N179" i="8"/>
  <c r="L179" i="8"/>
  <c r="V138" i="12"/>
  <c r="Z138" i="12" s="1"/>
  <c r="C196" i="8"/>
  <c r="J58" i="8"/>
  <c r="R17" i="12"/>
  <c r="AK404" i="12"/>
  <c r="AM404" i="12" s="1"/>
  <c r="S445" i="8"/>
  <c r="AL404" i="12"/>
  <c r="AN404" i="12" s="1"/>
  <c r="E194" i="8"/>
  <c r="I456" i="8"/>
  <c r="J492" i="8"/>
  <c r="R451" i="12"/>
  <c r="AK485" i="12"/>
  <c r="AM485" i="12" s="1"/>
  <c r="AL485" i="12"/>
  <c r="AN485" i="12" s="1"/>
  <c r="S526" i="8"/>
  <c r="V30" i="13"/>
  <c r="Z30" i="13" s="1"/>
  <c r="U30" i="13"/>
  <c r="Y30" i="13" s="1"/>
  <c r="Q497" i="8"/>
  <c r="O497" i="8"/>
  <c r="X456" i="12"/>
  <c r="AB456" i="12" s="1"/>
  <c r="W456" i="12"/>
  <c r="AA456" i="12" s="1"/>
  <c r="V288" i="12"/>
  <c r="Z288" i="12" s="1"/>
  <c r="L329" i="8"/>
  <c r="U288" i="12"/>
  <c r="Y288" i="12" s="1"/>
  <c r="N329" i="8"/>
  <c r="AK178" i="12"/>
  <c r="AM178" i="12" s="1"/>
  <c r="S219" i="8"/>
  <c r="AL178" i="12"/>
  <c r="AN178" i="12" s="1"/>
  <c r="N259" i="8"/>
  <c r="L259" i="8"/>
  <c r="U218" i="12"/>
  <c r="Y218" i="12" s="1"/>
  <c r="V218" i="12"/>
  <c r="T379" i="12"/>
  <c r="AD379" i="12" s="1"/>
  <c r="F420" i="8"/>
  <c r="G420" i="8"/>
  <c r="S379" i="12"/>
  <c r="AC379" i="12" s="1"/>
  <c r="S86" i="15"/>
  <c r="AC86" i="15" s="1"/>
  <c r="T86" i="15"/>
  <c r="AD86" i="15" s="1"/>
  <c r="S471" i="8"/>
  <c r="AL430" i="12"/>
  <c r="AN430" i="12" s="1"/>
  <c r="AK430" i="12"/>
  <c r="AM430" i="12" s="1"/>
  <c r="U52" i="15"/>
  <c r="Y52" i="15" s="1"/>
  <c r="V52" i="15"/>
  <c r="Z52" i="15" s="1"/>
  <c r="T104" i="12"/>
  <c r="AD104" i="12" s="1"/>
  <c r="F145" i="8"/>
  <c r="G145" i="8"/>
  <c r="S104" i="12"/>
  <c r="AC104" i="12" s="1"/>
  <c r="P247" i="8"/>
  <c r="O305" i="8"/>
  <c r="W264" i="12"/>
  <c r="AA264" i="12" s="1"/>
  <c r="X264" i="12"/>
  <c r="AB264" i="12" s="1"/>
  <c r="Q305" i="8"/>
  <c r="I261" i="8"/>
  <c r="AK38" i="15"/>
  <c r="AM38" i="15" s="1"/>
  <c r="AL38" i="15"/>
  <c r="AN38" i="15" s="1"/>
  <c r="G97" i="8"/>
  <c r="F97" i="8"/>
  <c r="T56" i="12"/>
  <c r="AD56" i="12" s="1"/>
  <c r="S56" i="12"/>
  <c r="AC56" i="12" s="1"/>
  <c r="V57" i="12"/>
  <c r="Z57" i="12" s="1"/>
  <c r="N98" i="8"/>
  <c r="U57" i="12"/>
  <c r="Y57" i="12" s="1"/>
  <c r="L98" i="8"/>
  <c r="S417" i="8"/>
  <c r="AL376" i="12"/>
  <c r="AN376" i="12" s="1"/>
  <c r="AK376" i="12"/>
  <c r="AM376" i="12" s="1"/>
  <c r="K373" i="8"/>
  <c r="AG25" i="3"/>
  <c r="AI25" i="3" s="1"/>
  <c r="AH25" i="3"/>
  <c r="AJ25" i="3" s="1"/>
  <c r="C203" i="8"/>
  <c r="W393" i="12"/>
  <c r="AA393" i="12" s="1"/>
  <c r="X393" i="12"/>
  <c r="O434" i="8"/>
  <c r="Q434" i="8"/>
  <c r="D463" i="8"/>
  <c r="AG337" i="12"/>
  <c r="AI337" i="12" s="1"/>
  <c r="R378" i="8"/>
  <c r="AH337" i="12"/>
  <c r="AJ337" i="12" s="1"/>
  <c r="V14" i="13"/>
  <c r="Z14" i="13" s="1"/>
  <c r="U14" i="13"/>
  <c r="Y14" i="13" s="1"/>
  <c r="M258" i="8"/>
  <c r="AH32" i="15"/>
  <c r="AJ32" i="15" s="1"/>
  <c r="AG32" i="15"/>
  <c r="U8" i="12"/>
  <c r="Y8" i="12" s="1"/>
  <c r="N49" i="8"/>
  <c r="V8" i="12"/>
  <c r="L49" i="8"/>
  <c r="AL213" i="12"/>
  <c r="AN213" i="12" s="1"/>
  <c r="AK213" i="12"/>
  <c r="AM213" i="12" s="1"/>
  <c r="S254" i="8"/>
  <c r="M187" i="8"/>
  <c r="K433" i="8"/>
  <c r="X440" i="12"/>
  <c r="W440" i="12"/>
  <c r="AA440" i="12" s="1"/>
  <c r="Q481" i="8"/>
  <c r="O481" i="8"/>
  <c r="X64" i="3"/>
  <c r="AB64" i="3" s="1"/>
  <c r="W64" i="3"/>
  <c r="AA64" i="3" s="1"/>
  <c r="M439" i="8"/>
  <c r="E313" i="8"/>
  <c r="D184" i="8"/>
  <c r="I313" i="8"/>
  <c r="S9" i="12"/>
  <c r="G50" i="8"/>
  <c r="T9" i="12"/>
  <c r="AD9" i="12" s="1"/>
  <c r="F50" i="8"/>
  <c r="H96" i="8"/>
  <c r="W360" i="12"/>
  <c r="AA360" i="12" s="1"/>
  <c r="X360" i="12"/>
  <c r="AB360" i="12" s="1"/>
  <c r="O401" i="8"/>
  <c r="Q401" i="8"/>
  <c r="H325" i="8"/>
  <c r="H138" i="8"/>
  <c r="I199" i="8"/>
  <c r="M275" i="8"/>
  <c r="AH82" i="15"/>
  <c r="AJ82" i="15" s="1"/>
  <c r="AG82" i="15"/>
  <c r="R506" i="12"/>
  <c r="J547" i="8"/>
  <c r="P337" i="8"/>
  <c r="C343" i="8"/>
  <c r="R332" i="12"/>
  <c r="J373" i="8"/>
  <c r="C368" i="8"/>
  <c r="C134" i="8"/>
  <c r="F524" i="8"/>
  <c r="T483" i="12"/>
  <c r="AD483" i="12" s="1"/>
  <c r="G524" i="8"/>
  <c r="S483" i="12"/>
  <c r="AC483" i="12" s="1"/>
  <c r="C446" i="8"/>
  <c r="I380" i="8"/>
  <c r="M89" i="8"/>
  <c r="I260" i="8"/>
  <c r="E364" i="8"/>
  <c r="R65" i="3"/>
  <c r="H448" i="8"/>
  <c r="P429" i="8"/>
  <c r="P275" i="8"/>
  <c r="L204" i="8"/>
  <c r="U163" i="12"/>
  <c r="Y163" i="12" s="1"/>
  <c r="V163" i="12"/>
  <c r="Z163" i="12" s="1"/>
  <c r="N204" i="8"/>
  <c r="J447" i="8"/>
  <c r="R406" i="12"/>
  <c r="H163" i="8"/>
  <c r="I352" i="8"/>
  <c r="P315" i="8"/>
  <c r="E319" i="8"/>
  <c r="E461" i="8"/>
  <c r="X54" i="12"/>
  <c r="AB54" i="12" s="1"/>
  <c r="W54" i="12"/>
  <c r="AA54" i="12" s="1"/>
  <c r="O95" i="8"/>
  <c r="Q95" i="8"/>
  <c r="V154" i="12"/>
  <c r="Z154" i="12" s="1"/>
  <c r="L195" i="8"/>
  <c r="U154" i="12"/>
  <c r="Y154" i="12" s="1"/>
  <c r="N195" i="8"/>
  <c r="U432" i="12"/>
  <c r="Y432" i="12" s="1"/>
  <c r="N473" i="8"/>
  <c r="V432" i="12"/>
  <c r="L473" i="8"/>
  <c r="AK13" i="16"/>
  <c r="AM13" i="16" s="1"/>
  <c r="AL13" i="16"/>
  <c r="AN13" i="16" s="1"/>
  <c r="O56" i="8"/>
  <c r="X15" i="12"/>
  <c r="AB15" i="12" s="1"/>
  <c r="Q56" i="8"/>
  <c r="W15" i="12"/>
  <c r="AA15" i="12" s="1"/>
  <c r="U97" i="15"/>
  <c r="Y97" i="15" s="1"/>
  <c r="V97" i="15"/>
  <c r="Z97" i="15" s="1"/>
  <c r="M501" i="8"/>
  <c r="AK52" i="15"/>
  <c r="AM52" i="15" s="1"/>
  <c r="AL52" i="15"/>
  <c r="AN52" i="15" s="1"/>
  <c r="M77" i="8"/>
  <c r="R12" i="3"/>
  <c r="P292" i="8"/>
  <c r="P98" i="8"/>
  <c r="E479" i="8"/>
  <c r="D317" i="8"/>
  <c r="P309" i="8"/>
  <c r="G236" i="8"/>
  <c r="S195" i="12"/>
  <c r="AC195" i="12" s="1"/>
  <c r="F236" i="8"/>
  <c r="T195" i="12"/>
  <c r="AD195" i="12" s="1"/>
  <c r="M103" i="8"/>
  <c r="Q177" i="8"/>
  <c r="X136" i="12"/>
  <c r="AB136" i="12" s="1"/>
  <c r="O177" i="8"/>
  <c r="W136" i="12"/>
  <c r="AA136" i="12" s="1"/>
  <c r="G125" i="8"/>
  <c r="T84" i="12"/>
  <c r="AD84" i="12" s="1"/>
  <c r="S84" i="12"/>
  <c r="AC84" i="12" s="1"/>
  <c r="F125" i="8"/>
  <c r="AL18" i="13"/>
  <c r="AN18" i="13" s="1"/>
  <c r="AK18" i="13"/>
  <c r="AM18" i="13" s="1"/>
  <c r="U160" i="12"/>
  <c r="Y160" i="12" s="1"/>
  <c r="V160" i="12"/>
  <c r="Z160" i="12" s="1"/>
  <c r="N201" i="8"/>
  <c r="L201" i="8"/>
  <c r="P490" i="8"/>
  <c r="X14" i="13"/>
  <c r="AB14" i="13" s="1"/>
  <c r="W14" i="13"/>
  <c r="AA14" i="13" s="1"/>
  <c r="R75" i="3"/>
  <c r="S58" i="12"/>
  <c r="T58" i="12"/>
  <c r="AD58" i="12" s="1"/>
  <c r="F99" i="8"/>
  <c r="G99" i="8"/>
  <c r="R24" i="3"/>
  <c r="P463" i="8"/>
  <c r="E402" i="8"/>
  <c r="W36" i="3"/>
  <c r="AA36" i="3" s="1"/>
  <c r="X36" i="3"/>
  <c r="AB36" i="3" s="1"/>
  <c r="K110" i="8"/>
  <c r="J172" i="8"/>
  <c r="R131" i="12"/>
  <c r="C508" i="8"/>
  <c r="AG78" i="15"/>
  <c r="AH78" i="15"/>
  <c r="AJ78" i="15" s="1"/>
  <c r="AK8" i="14"/>
  <c r="AM8" i="14" s="1"/>
  <c r="AL8" i="14"/>
  <c r="AN8" i="14" s="1"/>
  <c r="N52" i="8"/>
  <c r="U11" i="12"/>
  <c r="Y11" i="12" s="1"/>
  <c r="V11" i="12"/>
  <c r="L52" i="8"/>
  <c r="H480" i="8"/>
  <c r="H302" i="8"/>
  <c r="E58" i="8"/>
  <c r="S12" i="14"/>
  <c r="AC12" i="14" s="1"/>
  <c r="T12" i="14"/>
  <c r="AD12" i="14" s="1"/>
  <c r="C295" i="8"/>
  <c r="Q98" i="8"/>
  <c r="W57" i="12"/>
  <c r="AA57" i="12" s="1"/>
  <c r="X57" i="12"/>
  <c r="AB57" i="12" s="1"/>
  <c r="O98" i="8"/>
  <c r="I540" i="8"/>
  <c r="M233" i="8"/>
  <c r="H329" i="8"/>
  <c r="U316" i="12"/>
  <c r="Y316" i="12" s="1"/>
  <c r="N357" i="8"/>
  <c r="V316" i="12"/>
  <c r="Z316" i="12" s="1"/>
  <c r="L357" i="8"/>
  <c r="R57" i="15"/>
  <c r="D80" i="8"/>
  <c r="P425" i="8"/>
  <c r="O320" i="8"/>
  <c r="Q320" i="8"/>
  <c r="X279" i="12"/>
  <c r="AB279" i="12" s="1"/>
  <c r="W279" i="12"/>
  <c r="AA279" i="12" s="1"/>
  <c r="N479" i="8"/>
  <c r="V438" i="12"/>
  <c r="Z438" i="12" s="1"/>
  <c r="L479" i="8"/>
  <c r="U438" i="12"/>
  <c r="Y438" i="12" s="1"/>
  <c r="U122" i="12"/>
  <c r="Y122" i="12" s="1"/>
  <c r="N163" i="8"/>
  <c r="V122" i="12"/>
  <c r="Z122" i="12" s="1"/>
  <c r="L163" i="8"/>
  <c r="K494" i="8"/>
  <c r="N83" i="8"/>
  <c r="U42" i="12"/>
  <c r="Y42" i="12" s="1"/>
  <c r="V42" i="12"/>
  <c r="L83" i="8"/>
  <c r="H227" i="8"/>
  <c r="AG24" i="15"/>
  <c r="AH24" i="15"/>
  <c r="AJ24" i="15" s="1"/>
  <c r="AL241" i="12"/>
  <c r="AN241" i="12" s="1"/>
  <c r="AK241" i="12"/>
  <c r="AM241" i="12" s="1"/>
  <c r="S282" i="8"/>
  <c r="I502" i="8"/>
  <c r="S292" i="12"/>
  <c r="AC292" i="12" s="1"/>
  <c r="T292" i="12"/>
  <c r="AD292" i="12" s="1"/>
  <c r="F333" i="8"/>
  <c r="G333" i="8"/>
  <c r="M508" i="8"/>
  <c r="F374" i="8"/>
  <c r="T333" i="12"/>
  <c r="AD333" i="12" s="1"/>
  <c r="S333" i="12"/>
  <c r="AC333" i="12" s="1"/>
  <c r="G374" i="8"/>
  <c r="I386" i="8"/>
  <c r="E412" i="8"/>
  <c r="H95" i="8"/>
  <c r="S382" i="12"/>
  <c r="AC382" i="12" s="1"/>
  <c r="G423" i="8"/>
  <c r="F423" i="8"/>
  <c r="T382" i="12"/>
  <c r="AD382" i="12" s="1"/>
  <c r="D122" i="8"/>
  <c r="M322" i="8"/>
  <c r="R29" i="14"/>
  <c r="C363" i="8"/>
  <c r="M83" i="8"/>
  <c r="U321" i="12"/>
  <c r="Y321" i="12" s="1"/>
  <c r="N362" i="8"/>
  <c r="L362" i="8"/>
  <c r="V321" i="12"/>
  <c r="Z321" i="12" s="1"/>
  <c r="W93" i="15"/>
  <c r="AA93" i="15" s="1"/>
  <c r="X93" i="15"/>
  <c r="AB93" i="15" s="1"/>
  <c r="E190" i="8"/>
  <c r="I333" i="8"/>
  <c r="AG504" i="12"/>
  <c r="R545" i="8"/>
  <c r="AH504" i="12"/>
  <c r="AJ504" i="12" s="1"/>
  <c r="J465" i="8"/>
  <c r="R424" i="12"/>
  <c r="H378" i="8"/>
  <c r="J297" i="8"/>
  <c r="R256" i="12"/>
  <c r="R9" i="15"/>
  <c r="R78" i="3"/>
  <c r="C313" i="8"/>
  <c r="I230" i="8"/>
  <c r="M228" i="8"/>
  <c r="T503" i="12"/>
  <c r="AD503" i="12" s="1"/>
  <c r="S503" i="12"/>
  <c r="AC503" i="12" s="1"/>
  <c r="F544" i="8"/>
  <c r="G544" i="8"/>
  <c r="W26" i="3"/>
  <c r="AA26" i="3" s="1"/>
  <c r="X26" i="3"/>
  <c r="AB26" i="3" s="1"/>
  <c r="R144" i="12"/>
  <c r="J185" i="8"/>
  <c r="U71" i="3"/>
  <c r="Y71" i="3" s="1"/>
  <c r="V71" i="3"/>
  <c r="Z71" i="3" s="1"/>
  <c r="S60" i="8"/>
  <c r="AL19" i="12"/>
  <c r="AN19" i="12" s="1"/>
  <c r="AK19" i="12"/>
  <c r="AM19" i="12" s="1"/>
  <c r="E542" i="8"/>
  <c r="E387" i="8"/>
  <c r="J331" i="8"/>
  <c r="R290" i="12"/>
  <c r="X10" i="14"/>
  <c r="AB10" i="14" s="1"/>
  <c r="W10" i="14"/>
  <c r="AA10" i="14" s="1"/>
  <c r="W392" i="12"/>
  <c r="AA392" i="12" s="1"/>
  <c r="Q433" i="8"/>
  <c r="O433" i="8"/>
  <c r="X392" i="12"/>
  <c r="K533" i="8"/>
  <c r="M401" i="8"/>
  <c r="P201" i="8"/>
  <c r="K416" i="8"/>
  <c r="T102" i="3"/>
  <c r="AD102" i="3" s="1"/>
  <c r="S102" i="3"/>
  <c r="AC102" i="3" s="1"/>
  <c r="K342" i="8"/>
  <c r="C339" i="8"/>
  <c r="R183" i="8"/>
  <c r="AG142" i="12"/>
  <c r="AI142" i="12" s="1"/>
  <c r="AH142" i="12"/>
  <c r="AJ142" i="12" s="1"/>
  <c r="H437" i="8"/>
  <c r="AG157" i="12"/>
  <c r="AH157" i="12"/>
  <c r="AJ157" i="12" s="1"/>
  <c r="R198" i="8"/>
  <c r="D141" i="8"/>
  <c r="E121" i="8"/>
  <c r="L82" i="8"/>
  <c r="V41" i="12"/>
  <c r="Z41" i="12" s="1"/>
  <c r="U41" i="12"/>
  <c r="Y41" i="12" s="1"/>
  <c r="N82" i="8"/>
  <c r="S25" i="16"/>
  <c r="AC25" i="16" s="1"/>
  <c r="T25" i="16"/>
  <c r="AD25" i="16" s="1"/>
  <c r="AL13" i="14"/>
  <c r="AN13" i="14" s="1"/>
  <c r="AK13" i="14"/>
  <c r="AM13" i="14" s="1"/>
  <c r="C153" i="8"/>
  <c r="E191" i="8"/>
  <c r="AL141" i="12"/>
  <c r="AN141" i="12" s="1"/>
  <c r="S182" i="8"/>
  <c r="AK141" i="12"/>
  <c r="AM141" i="12" s="1"/>
  <c r="H452" i="8"/>
  <c r="AL24" i="15"/>
  <c r="AN24" i="15" s="1"/>
  <c r="AK24" i="15"/>
  <c r="AM24" i="15" s="1"/>
  <c r="X398" i="12"/>
  <c r="AB398" i="12" s="1"/>
  <c r="Q439" i="8"/>
  <c r="O439" i="8"/>
  <c r="W398" i="12"/>
  <c r="AA398" i="12" s="1"/>
  <c r="L471" i="8"/>
  <c r="N471" i="8"/>
  <c r="U430" i="12"/>
  <c r="Y430" i="12" s="1"/>
  <c r="V430" i="12"/>
  <c r="H283" i="8"/>
  <c r="V306" i="12"/>
  <c r="Z306" i="12" s="1"/>
  <c r="N347" i="8"/>
  <c r="L347" i="8"/>
  <c r="U306" i="12"/>
  <c r="Y306" i="12" s="1"/>
  <c r="I212" i="8"/>
  <c r="S69" i="15"/>
  <c r="T69" i="15"/>
  <c r="AD69" i="15" s="1"/>
  <c r="M273" i="8"/>
  <c r="I428" i="8"/>
  <c r="M367" i="8"/>
  <c r="K127" i="8"/>
  <c r="AL20" i="13"/>
  <c r="AK20" i="13"/>
  <c r="AM20" i="13" s="1"/>
  <c r="R85" i="15"/>
  <c r="I490" i="8"/>
  <c r="W155" i="12"/>
  <c r="AA155" i="12" s="1"/>
  <c r="Q196" i="8"/>
  <c r="O196" i="8"/>
  <c r="X155" i="12"/>
  <c r="AB155" i="12" s="1"/>
  <c r="AG199" i="12"/>
  <c r="AI199" i="12" s="1"/>
  <c r="AH199" i="12"/>
  <c r="AJ199" i="12" s="1"/>
  <c r="R240" i="8"/>
  <c r="V9" i="13"/>
  <c r="Z9" i="13" s="1"/>
  <c r="U9" i="13"/>
  <c r="Y9" i="13" s="1"/>
  <c r="AL10" i="16"/>
  <c r="AN10" i="16" s="1"/>
  <c r="AK10" i="16"/>
  <c r="AM10" i="16" s="1"/>
  <c r="M97" i="8"/>
  <c r="O459" i="8"/>
  <c r="W418" i="12"/>
  <c r="AA418" i="12" s="1"/>
  <c r="Q459" i="8"/>
  <c r="X418" i="12"/>
  <c r="AB418" i="12" s="1"/>
  <c r="E474" i="8"/>
  <c r="K398" i="8"/>
  <c r="E470" i="8"/>
  <c r="C236" i="8"/>
  <c r="O135" i="8"/>
  <c r="Q135" i="8"/>
  <c r="W94" i="12"/>
  <c r="AA94" i="12" s="1"/>
  <c r="X94" i="12"/>
  <c r="AB94" i="12" s="1"/>
  <c r="V372" i="12"/>
  <c r="Z372" i="12" s="1"/>
  <c r="N413" i="8"/>
  <c r="U372" i="12"/>
  <c r="Y372" i="12" s="1"/>
  <c r="L413" i="8"/>
  <c r="V20" i="13"/>
  <c r="Z20" i="13" s="1"/>
  <c r="U20" i="13"/>
  <c r="Y20" i="13" s="1"/>
  <c r="S142" i="8"/>
  <c r="AL101" i="12"/>
  <c r="AN101" i="12" s="1"/>
  <c r="AK101" i="12"/>
  <c r="AM101" i="12" s="1"/>
  <c r="V101" i="3"/>
  <c r="Z101" i="3" s="1"/>
  <c r="U101" i="3"/>
  <c r="Y101" i="3" s="1"/>
  <c r="O123" i="8"/>
  <c r="X82" i="12"/>
  <c r="AB82" i="12" s="1"/>
  <c r="W82" i="12"/>
  <c r="AA82" i="12" s="1"/>
  <c r="Q123" i="8"/>
  <c r="R240" i="12"/>
  <c r="J281" i="8"/>
  <c r="W10" i="12"/>
  <c r="AA10" i="12" s="1"/>
  <c r="O51" i="8"/>
  <c r="Q51" i="8"/>
  <c r="X10" i="12"/>
  <c r="AB10" i="12" s="1"/>
  <c r="C162" i="8"/>
  <c r="C334" i="8"/>
  <c r="Q542" i="8"/>
  <c r="W501" i="12"/>
  <c r="AA501" i="12" s="1"/>
  <c r="O542" i="8"/>
  <c r="X501" i="12"/>
  <c r="I499" i="8"/>
  <c r="D464" i="8"/>
  <c r="AH139" i="12"/>
  <c r="AJ139" i="12" s="1"/>
  <c r="R180" i="8"/>
  <c r="AG139" i="12"/>
  <c r="P347" i="8"/>
  <c r="P460" i="8"/>
  <c r="AL10" i="13"/>
  <c r="AK10" i="13"/>
  <c r="AM10" i="13" s="1"/>
  <c r="T14" i="15"/>
  <c r="AD14" i="15" s="1"/>
  <c r="S14" i="15"/>
  <c r="V262" i="12"/>
  <c r="Z262" i="12" s="1"/>
  <c r="L303" i="8"/>
  <c r="N303" i="8"/>
  <c r="U262" i="12"/>
  <c r="Y262" i="12" s="1"/>
  <c r="AH132" i="12"/>
  <c r="AJ132" i="12" s="1"/>
  <c r="R173" i="8"/>
  <c r="AG132" i="12"/>
  <c r="AI132" i="12" s="1"/>
  <c r="H450" i="8"/>
  <c r="C72" i="8"/>
  <c r="E261" i="8"/>
  <c r="AL425" i="12"/>
  <c r="AN425" i="12" s="1"/>
  <c r="AK425" i="12"/>
  <c r="AM425" i="12" s="1"/>
  <c r="S466" i="8"/>
  <c r="M541" i="8"/>
  <c r="I357" i="8"/>
  <c r="T26" i="3"/>
  <c r="AD26" i="3" s="1"/>
  <c r="S26" i="3"/>
  <c r="AC26" i="3" s="1"/>
  <c r="AG112" i="12"/>
  <c r="AI112" i="12" s="1"/>
  <c r="AH112" i="12"/>
  <c r="AJ112" i="12" s="1"/>
  <c r="R153" i="8"/>
  <c r="E312" i="8"/>
  <c r="I225" i="8"/>
  <c r="C410" i="8"/>
  <c r="M131" i="8"/>
  <c r="P332" i="8"/>
  <c r="T129" i="12"/>
  <c r="AD129" i="12" s="1"/>
  <c r="S129" i="12"/>
  <c r="AC129" i="12" s="1"/>
  <c r="G170" i="8"/>
  <c r="F170" i="8"/>
  <c r="R45" i="14"/>
  <c r="I48" i="8"/>
  <c r="M166" i="8"/>
  <c r="C445" i="8"/>
  <c r="V42" i="15"/>
  <c r="Z42" i="15" s="1"/>
  <c r="U42" i="15"/>
  <c r="Y42" i="15" s="1"/>
  <c r="W303" i="12"/>
  <c r="AA303" i="12" s="1"/>
  <c r="O344" i="8"/>
  <c r="Q344" i="8"/>
  <c r="X303" i="12"/>
  <c r="E235" i="8"/>
  <c r="P353" i="8"/>
  <c r="Q458" i="8"/>
  <c r="W417" i="12"/>
  <c r="AA417" i="12" s="1"/>
  <c r="X417" i="12"/>
  <c r="AB417" i="12" s="1"/>
  <c r="O458" i="8"/>
  <c r="Q487" i="8"/>
  <c r="W446" i="12"/>
  <c r="AA446" i="12" s="1"/>
  <c r="X446" i="12"/>
  <c r="AB446" i="12" s="1"/>
  <c r="O487" i="8"/>
  <c r="C61" i="8"/>
  <c r="F135" i="8"/>
  <c r="S94" i="12"/>
  <c r="T94" i="12"/>
  <c r="AD94" i="12" s="1"/>
  <c r="G135" i="8"/>
  <c r="AL32" i="13"/>
  <c r="AN32" i="13" s="1"/>
  <c r="AK32" i="13"/>
  <c r="AM32" i="13" s="1"/>
  <c r="AH317" i="12"/>
  <c r="AJ317" i="12" s="1"/>
  <c r="AG317" i="12"/>
  <c r="R358" i="8"/>
  <c r="C152" i="8"/>
  <c r="V362" i="12"/>
  <c r="Z362" i="12" s="1"/>
  <c r="U362" i="12"/>
  <c r="Y362" i="12" s="1"/>
  <c r="N403" i="8"/>
  <c r="L403" i="8"/>
  <c r="X128" i="12"/>
  <c r="AB128" i="12" s="1"/>
  <c r="W128" i="12"/>
  <c r="AA128" i="12" s="1"/>
  <c r="Q169" i="8"/>
  <c r="O169" i="8"/>
  <c r="AG376" i="12"/>
  <c r="AI376" i="12" s="1"/>
  <c r="AH376" i="12"/>
  <c r="AJ376" i="12" s="1"/>
  <c r="R417" i="8"/>
  <c r="M410" i="8"/>
  <c r="C103" i="8"/>
  <c r="I200" i="8"/>
  <c r="R355" i="8"/>
  <c r="AH314" i="12"/>
  <c r="AJ314" i="12" s="1"/>
  <c r="AG314" i="12"/>
  <c r="AI314" i="12" s="1"/>
  <c r="R208" i="12"/>
  <c r="J249" i="8"/>
  <c r="I349" i="8"/>
  <c r="D303" i="8"/>
  <c r="J533" i="8"/>
  <c r="R492" i="12"/>
  <c r="H436" i="8"/>
  <c r="W57" i="15"/>
  <c r="AA57" i="15" s="1"/>
  <c r="X57" i="15"/>
  <c r="AB57" i="15" s="1"/>
  <c r="C173" i="8"/>
  <c r="G61" i="8"/>
  <c r="S20" i="12"/>
  <c r="AC20" i="12" s="1"/>
  <c r="F61" i="8"/>
  <c r="T20" i="12"/>
  <c r="AD20" i="12" s="1"/>
  <c r="S448" i="8"/>
  <c r="AL407" i="12"/>
  <c r="AN407" i="12" s="1"/>
  <c r="AK407" i="12"/>
  <c r="AM407" i="12" s="1"/>
  <c r="M424" i="8"/>
  <c r="X445" i="12"/>
  <c r="AB445" i="12" s="1"/>
  <c r="W445" i="12"/>
  <c r="AA445" i="12" s="1"/>
  <c r="O486" i="8"/>
  <c r="Q486" i="8"/>
  <c r="J339" i="8"/>
  <c r="R298" i="12"/>
  <c r="I83" i="8"/>
  <c r="D178" i="8"/>
  <c r="I192" i="8"/>
  <c r="M240" i="8"/>
  <c r="D66" i="8"/>
  <c r="X294" i="12"/>
  <c r="AB294" i="12" s="1"/>
  <c r="Q335" i="8"/>
  <c r="O335" i="8"/>
  <c r="W294" i="12"/>
  <c r="AA294" i="12" s="1"/>
  <c r="I368" i="8"/>
  <c r="R70" i="3"/>
  <c r="D450" i="8"/>
  <c r="K545" i="8"/>
  <c r="W107" i="15"/>
  <c r="AA107" i="15" s="1"/>
  <c r="X107" i="15"/>
  <c r="AB107" i="15" s="1"/>
  <c r="M425" i="8"/>
  <c r="Q72" i="8"/>
  <c r="X31" i="12"/>
  <c r="AB31" i="12" s="1"/>
  <c r="W31" i="12"/>
  <c r="AA31" i="12" s="1"/>
  <c r="O72" i="8"/>
  <c r="AH460" i="12"/>
  <c r="AJ460" i="12" s="1"/>
  <c r="R501" i="8"/>
  <c r="AG460" i="12"/>
  <c r="AI460" i="12" s="1"/>
  <c r="I246" i="8"/>
  <c r="AL78" i="12"/>
  <c r="AN78" i="12" s="1"/>
  <c r="AK78" i="12"/>
  <c r="AM78" i="12" s="1"/>
  <c r="S119" i="8"/>
  <c r="S398" i="8"/>
  <c r="AK357" i="12"/>
  <c r="AM357" i="12" s="1"/>
  <c r="AL357" i="12"/>
  <c r="P419" i="8"/>
  <c r="AL101" i="3"/>
  <c r="AN101" i="3" s="1"/>
  <c r="AK101" i="3"/>
  <c r="AM101" i="3" s="1"/>
  <c r="C71" i="8"/>
  <c r="E496" i="8"/>
  <c r="W85" i="3"/>
  <c r="AA85" i="3" s="1"/>
  <c r="X85" i="3"/>
  <c r="AB85" i="3" s="1"/>
  <c r="I138" i="8"/>
  <c r="AG7" i="14"/>
  <c r="AH7" i="14"/>
  <c r="AJ7" i="14" s="1"/>
  <c r="AG16" i="15"/>
  <c r="AH16" i="15"/>
  <c r="AJ16" i="15" s="1"/>
  <c r="AG46" i="14"/>
  <c r="AH46" i="14"/>
  <c r="AJ46" i="14" s="1"/>
  <c r="O207" i="8"/>
  <c r="W166" i="12"/>
  <c r="AA166" i="12" s="1"/>
  <c r="Q207" i="8"/>
  <c r="X166" i="12"/>
  <c r="H402" i="8"/>
  <c r="G187" i="8"/>
  <c r="F187" i="8"/>
  <c r="S146" i="12"/>
  <c r="AC146" i="12" s="1"/>
  <c r="T146" i="12"/>
  <c r="AD146" i="12" s="1"/>
  <c r="W8" i="12"/>
  <c r="AA8" i="12" s="1"/>
  <c r="X8" i="12"/>
  <c r="Q49" i="8"/>
  <c r="O49" i="8"/>
  <c r="R7" i="13"/>
  <c r="J238" i="8"/>
  <c r="R197" i="12"/>
  <c r="AK149" i="12"/>
  <c r="AM149" i="12" s="1"/>
  <c r="S190" i="8"/>
  <c r="AL149" i="12"/>
  <c r="AN149" i="12" s="1"/>
  <c r="E355" i="8"/>
  <c r="F487" i="8"/>
  <c r="T446" i="12"/>
  <c r="AD446" i="12" s="1"/>
  <c r="G487" i="8"/>
  <c r="S446" i="12"/>
  <c r="AC446" i="12" s="1"/>
  <c r="T351" i="12"/>
  <c r="AD351" i="12" s="1"/>
  <c r="S351" i="12"/>
  <c r="AC351" i="12" s="1"/>
  <c r="F392" i="8"/>
  <c r="G392" i="8"/>
  <c r="H345" i="8"/>
  <c r="T463" i="12"/>
  <c r="AD463" i="12" s="1"/>
  <c r="S463" i="12"/>
  <c r="AC463" i="12" s="1"/>
  <c r="F504" i="8"/>
  <c r="G504" i="8"/>
  <c r="AH89" i="3"/>
  <c r="AJ89" i="3" s="1"/>
  <c r="AG89" i="3"/>
  <c r="T353" i="12"/>
  <c r="AD353" i="12" s="1"/>
  <c r="F394" i="8"/>
  <c r="G394" i="8"/>
  <c r="S353" i="12"/>
  <c r="AL7" i="15"/>
  <c r="AN7" i="15" s="1"/>
  <c r="AK7" i="15"/>
  <c r="AM7" i="15" s="1"/>
  <c r="X22" i="16"/>
  <c r="AB22" i="16" s="1"/>
  <c r="W22" i="16"/>
  <c r="AA22" i="16" s="1"/>
  <c r="U375" i="12"/>
  <c r="Y375" i="12" s="1"/>
  <c r="N416" i="8"/>
  <c r="L416" i="8"/>
  <c r="V375" i="12"/>
  <c r="Z375" i="12" s="1"/>
  <c r="O512" i="8"/>
  <c r="Q512" i="8"/>
  <c r="X471" i="12"/>
  <c r="AB471" i="12" s="1"/>
  <c r="W471" i="12"/>
  <c r="AA471" i="12" s="1"/>
  <c r="S468" i="8"/>
  <c r="AK427" i="12"/>
  <c r="AM427" i="12" s="1"/>
  <c r="AL427" i="12"/>
  <c r="AN427" i="12" s="1"/>
  <c r="M384" i="8"/>
  <c r="I356" i="8"/>
  <c r="D335" i="8"/>
  <c r="J436" i="8"/>
  <c r="R395" i="12"/>
  <c r="K280" i="8"/>
  <c r="L517" i="8"/>
  <c r="U476" i="12"/>
  <c r="Y476" i="12" s="1"/>
  <c r="N517" i="8"/>
  <c r="V476" i="12"/>
  <c r="J162" i="8"/>
  <c r="R121" i="12"/>
  <c r="H238" i="8"/>
  <c r="C188" i="8"/>
  <c r="K430" i="8"/>
  <c r="E256" i="8"/>
  <c r="G134" i="8"/>
  <c r="F134" i="8"/>
  <c r="T93" i="12"/>
  <c r="AD93" i="12" s="1"/>
  <c r="S93" i="12"/>
  <c r="AC93" i="12" s="1"/>
  <c r="AL31" i="13"/>
  <c r="AN31" i="13" s="1"/>
  <c r="AK31" i="13"/>
  <c r="AM31" i="13" s="1"/>
  <c r="AK86" i="15"/>
  <c r="AM86" i="15" s="1"/>
  <c r="AL86" i="15"/>
  <c r="AN86" i="15" s="1"/>
  <c r="S456" i="12"/>
  <c r="T456" i="12"/>
  <c r="AD456" i="12" s="1"/>
  <c r="G497" i="8"/>
  <c r="F497" i="8"/>
  <c r="K304" i="8"/>
  <c r="R335" i="12"/>
  <c r="J376" i="8"/>
  <c r="S442" i="8"/>
  <c r="AK401" i="12"/>
  <c r="AM401" i="12" s="1"/>
  <c r="AL401" i="12"/>
  <c r="AN401" i="12" s="1"/>
  <c r="P53" i="8"/>
  <c r="K403" i="8"/>
  <c r="C458" i="8"/>
  <c r="H51" i="8"/>
  <c r="R35" i="13"/>
  <c r="R427" i="12"/>
  <c r="J468" i="8"/>
  <c r="V93" i="3"/>
  <c r="Z93" i="3" s="1"/>
  <c r="U93" i="3"/>
  <c r="Y93" i="3" s="1"/>
  <c r="R461" i="8"/>
  <c r="AG420" i="12"/>
  <c r="AH420" i="12"/>
  <c r="AJ420" i="12" s="1"/>
  <c r="V100" i="12"/>
  <c r="Z100" i="12" s="1"/>
  <c r="N141" i="8"/>
  <c r="L141" i="8"/>
  <c r="U100" i="12"/>
  <c r="Y100" i="12" s="1"/>
  <c r="S402" i="12"/>
  <c r="AC402" i="12" s="1"/>
  <c r="G443" i="8"/>
  <c r="T402" i="12"/>
  <c r="AD402" i="12" s="1"/>
  <c r="F443" i="8"/>
  <c r="E87" i="8"/>
  <c r="H112" i="8"/>
  <c r="R112" i="12"/>
  <c r="J153" i="8"/>
  <c r="I186" i="8"/>
  <c r="C329" i="8"/>
  <c r="W20" i="14"/>
  <c r="AA20" i="14" s="1"/>
  <c r="X20" i="14"/>
  <c r="G100" i="8"/>
  <c r="F100" i="8"/>
  <c r="S59" i="12"/>
  <c r="T59" i="12"/>
  <c r="AD59" i="12" s="1"/>
  <c r="V32" i="14"/>
  <c r="Z32" i="14" s="1"/>
  <c r="U32" i="14"/>
  <c r="Y32" i="14" s="1"/>
  <c r="AL27" i="14"/>
  <c r="AN27" i="14" s="1"/>
  <c r="AK27" i="14"/>
  <c r="AM27" i="14" s="1"/>
  <c r="W268" i="12"/>
  <c r="AA268" i="12" s="1"/>
  <c r="X268" i="12"/>
  <c r="AB268" i="12" s="1"/>
  <c r="O309" i="8"/>
  <c r="Q309" i="8"/>
  <c r="R129" i="12"/>
  <c r="J170" i="8"/>
  <c r="J418" i="8"/>
  <c r="R377" i="12"/>
  <c r="D195" i="8"/>
  <c r="S57" i="3"/>
  <c r="AC57" i="3" s="1"/>
  <c r="T57" i="3"/>
  <c r="AD57" i="3" s="1"/>
  <c r="I132" i="8"/>
  <c r="C391" i="8"/>
  <c r="I383" i="8"/>
  <c r="H153" i="8"/>
  <c r="H347" i="8"/>
  <c r="I325" i="8"/>
  <c r="R57" i="8"/>
  <c r="AH16" i="12"/>
  <c r="AJ16" i="12" s="1"/>
  <c r="AG16" i="12"/>
  <c r="AI16" i="12" s="1"/>
  <c r="E522" i="8"/>
  <c r="AL499" i="12"/>
  <c r="S540" i="8"/>
  <c r="AK499" i="12"/>
  <c r="AM499" i="12" s="1"/>
  <c r="H106" i="8"/>
  <c r="AK46" i="15"/>
  <c r="AM46" i="15" s="1"/>
  <c r="AL46" i="15"/>
  <c r="AN46" i="15" s="1"/>
  <c r="U174" i="12"/>
  <c r="Y174" i="12" s="1"/>
  <c r="V174" i="12"/>
  <c r="N215" i="8"/>
  <c r="L215" i="8"/>
  <c r="I531" i="8"/>
  <c r="K258" i="8"/>
  <c r="C489" i="8"/>
  <c r="H447" i="8"/>
  <c r="R505" i="8"/>
  <c r="AG464" i="12"/>
  <c r="AI464" i="12" s="1"/>
  <c r="AH464" i="12"/>
  <c r="AJ464" i="12" s="1"/>
  <c r="AL28" i="3"/>
  <c r="AN28" i="3" s="1"/>
  <c r="AK28" i="3"/>
  <c r="AM28" i="3" s="1"/>
  <c r="W75" i="3"/>
  <c r="AA75" i="3" s="1"/>
  <c r="X75" i="3"/>
  <c r="AB75" i="3" s="1"/>
  <c r="O276" i="8"/>
  <c r="X235" i="12"/>
  <c r="AB235" i="12" s="1"/>
  <c r="Q276" i="8"/>
  <c r="W235" i="12"/>
  <c r="AA235" i="12" s="1"/>
  <c r="J134" i="8"/>
  <c r="R93" i="12"/>
  <c r="O322" i="8"/>
  <c r="W281" i="12"/>
  <c r="AA281" i="12" s="1"/>
  <c r="X281" i="12"/>
  <c r="AB281" i="12" s="1"/>
  <c r="Q322" i="8"/>
  <c r="AH51" i="3"/>
  <c r="AJ51" i="3" s="1"/>
  <c r="AG51" i="3"/>
  <c r="AI51" i="3" s="1"/>
  <c r="K495" i="8"/>
  <c r="L136" i="8"/>
  <c r="N136" i="8"/>
  <c r="V95" i="12"/>
  <c r="Z95" i="12" s="1"/>
  <c r="U95" i="12"/>
  <c r="Y95" i="12" s="1"/>
  <c r="R260" i="8"/>
  <c r="AG219" i="12"/>
  <c r="AH219" i="12"/>
  <c r="AJ219" i="12" s="1"/>
  <c r="L402" i="8"/>
  <c r="N402" i="8"/>
  <c r="U361" i="12"/>
  <c r="Y361" i="12" s="1"/>
  <c r="V361" i="12"/>
  <c r="Z361" i="12" s="1"/>
  <c r="C532" i="8"/>
  <c r="I484" i="8"/>
  <c r="N206" i="8"/>
  <c r="V165" i="12"/>
  <c r="Z165" i="12" s="1"/>
  <c r="L206" i="8"/>
  <c r="U165" i="12"/>
  <c r="Y165" i="12" s="1"/>
  <c r="R357" i="12"/>
  <c r="J398" i="8"/>
  <c r="Q407" i="8"/>
  <c r="X366" i="12"/>
  <c r="AB366" i="12" s="1"/>
  <c r="W366" i="12"/>
  <c r="AA366" i="12" s="1"/>
  <c r="O407" i="8"/>
  <c r="W214" i="12"/>
  <c r="AA214" i="12" s="1"/>
  <c r="Q255" i="8"/>
  <c r="X214" i="12"/>
  <c r="AB214" i="12" s="1"/>
  <c r="O255" i="8"/>
  <c r="M457" i="8"/>
  <c r="C409" i="8"/>
  <c r="D256" i="8"/>
  <c r="X79" i="3"/>
  <c r="AB79" i="3" s="1"/>
  <c r="W79" i="3"/>
  <c r="AA79" i="3" s="1"/>
  <c r="C413" i="8"/>
  <c r="T75" i="3"/>
  <c r="AD75" i="3" s="1"/>
  <c r="S75" i="3"/>
  <c r="H204" i="8"/>
  <c r="J173" i="8"/>
  <c r="R132" i="12"/>
  <c r="O418" i="8"/>
  <c r="Q418" i="8"/>
  <c r="W377" i="12"/>
  <c r="AA377" i="12" s="1"/>
  <c r="X377" i="12"/>
  <c r="L533" i="8"/>
  <c r="U492" i="12"/>
  <c r="Y492" i="12" s="1"/>
  <c r="V492" i="12"/>
  <c r="N533" i="8"/>
  <c r="R318" i="8"/>
  <c r="AG277" i="12"/>
  <c r="AH277" i="12"/>
  <c r="AJ277" i="12" s="1"/>
  <c r="C383" i="8"/>
  <c r="D309" i="8"/>
  <c r="E260" i="8"/>
  <c r="J218" i="8"/>
  <c r="R177" i="12"/>
  <c r="V34" i="3"/>
  <c r="Z34" i="3" s="1"/>
  <c r="U34" i="3"/>
  <c r="Y34" i="3" s="1"/>
  <c r="X56" i="3"/>
  <c r="AB56" i="3" s="1"/>
  <c r="W56" i="3"/>
  <c r="AA56" i="3" s="1"/>
  <c r="T76" i="15"/>
  <c r="AD76" i="15" s="1"/>
  <c r="S76" i="15"/>
  <c r="AC76" i="15" s="1"/>
  <c r="R346" i="8"/>
  <c r="AG305" i="12"/>
  <c r="AI305" i="12" s="1"/>
  <c r="AH305" i="12"/>
  <c r="AJ305" i="12" s="1"/>
  <c r="C393" i="8"/>
  <c r="D382" i="8"/>
  <c r="P157" i="8"/>
  <c r="M538" i="8"/>
  <c r="R60" i="12"/>
  <c r="J101" i="8"/>
  <c r="AH40" i="14"/>
  <c r="AJ40" i="14" s="1"/>
  <c r="AG40" i="14"/>
  <c r="AI40" i="14" s="1"/>
  <c r="M386" i="8"/>
  <c r="V15" i="12"/>
  <c r="Z15" i="12" s="1"/>
  <c r="L56" i="8"/>
  <c r="U15" i="12"/>
  <c r="Y15" i="12" s="1"/>
  <c r="N56" i="8"/>
  <c r="AL14" i="14"/>
  <c r="AN14" i="14" s="1"/>
  <c r="AK14" i="14"/>
  <c r="AM14" i="14" s="1"/>
  <c r="K286" i="8"/>
  <c r="E343" i="8"/>
  <c r="I334" i="8"/>
  <c r="P374" i="8"/>
  <c r="H174" i="8"/>
  <c r="K519" i="8"/>
  <c r="D259" i="8"/>
  <c r="M281" i="8"/>
  <c r="I103" i="8"/>
  <c r="R19" i="15"/>
  <c r="E528" i="8"/>
  <c r="W39" i="14"/>
  <c r="AA39" i="14" s="1"/>
  <c r="X39" i="14"/>
  <c r="AB39" i="14" s="1"/>
  <c r="K377" i="8"/>
  <c r="L149" i="8"/>
  <c r="V108" i="12"/>
  <c r="Z108" i="12" s="1"/>
  <c r="U108" i="12"/>
  <c r="Y108" i="12" s="1"/>
  <c r="N149" i="8"/>
  <c r="J126" i="8"/>
  <c r="R85" i="12"/>
  <c r="S508" i="12"/>
  <c r="AC508" i="12" s="1"/>
  <c r="F549" i="8"/>
  <c r="T508" i="12"/>
  <c r="AD508" i="12" s="1"/>
  <c r="G549" i="8"/>
  <c r="I377" i="8"/>
  <c r="AL317" i="12"/>
  <c r="AN317" i="12" s="1"/>
  <c r="S358" i="8"/>
  <c r="AK317" i="12"/>
  <c r="AM317" i="12" s="1"/>
  <c r="E349" i="8"/>
  <c r="D88" i="8"/>
  <c r="C126" i="8"/>
  <c r="T35" i="12"/>
  <c r="AD35" i="12" s="1"/>
  <c r="G76" i="8"/>
  <c r="F76" i="8"/>
  <c r="S35" i="12"/>
  <c r="E482" i="8"/>
  <c r="C140" i="8"/>
  <c r="X8" i="13"/>
  <c r="AB8" i="13" s="1"/>
  <c r="W8" i="13"/>
  <c r="AA8" i="13" s="1"/>
  <c r="E380" i="8"/>
  <c r="X62" i="15"/>
  <c r="AB62" i="15" s="1"/>
  <c r="W62" i="15"/>
  <c r="AA62" i="15" s="1"/>
  <c r="K542" i="8"/>
  <c r="K513" i="8"/>
  <c r="D491" i="8"/>
  <c r="D281" i="8"/>
  <c r="R255" i="8"/>
  <c r="AH214" i="12"/>
  <c r="AJ214" i="12" s="1"/>
  <c r="AG214" i="12"/>
  <c r="S407" i="8"/>
  <c r="AL366" i="12"/>
  <c r="AN366" i="12" s="1"/>
  <c r="AK366" i="12"/>
  <c r="AM366" i="12" s="1"/>
  <c r="H342" i="8"/>
  <c r="AH458" i="12"/>
  <c r="AJ458" i="12" s="1"/>
  <c r="AG458" i="12"/>
  <c r="R499" i="8"/>
  <c r="E448" i="8"/>
  <c r="E394" i="8"/>
  <c r="I354" i="8"/>
  <c r="T346" i="12"/>
  <c r="AD346" i="12" s="1"/>
  <c r="G387" i="8"/>
  <c r="S346" i="12"/>
  <c r="AC346" i="12" s="1"/>
  <c r="F387" i="8"/>
  <c r="I439" i="8"/>
  <c r="R27" i="13"/>
  <c r="F86" i="8"/>
  <c r="S45" i="12"/>
  <c r="AC45" i="12" s="1"/>
  <c r="G86" i="8"/>
  <c r="T45" i="12"/>
  <c r="AD45" i="12" s="1"/>
  <c r="AG421" i="12"/>
  <c r="R462" i="8"/>
  <c r="AH421" i="12"/>
  <c r="AJ421" i="12" s="1"/>
  <c r="R23" i="13"/>
  <c r="D286" i="8"/>
  <c r="N254" i="8"/>
  <c r="U213" i="12"/>
  <c r="Y213" i="12" s="1"/>
  <c r="L254" i="8"/>
  <c r="V213" i="12"/>
  <c r="Z213" i="12" s="1"/>
  <c r="P197" i="8"/>
  <c r="S128" i="12"/>
  <c r="AC128" i="12" s="1"/>
  <c r="F169" i="8"/>
  <c r="T128" i="12"/>
  <c r="AD128" i="12" s="1"/>
  <c r="G169" i="8"/>
  <c r="P537" i="8"/>
  <c r="H72" i="8"/>
  <c r="D58" i="8"/>
  <c r="R104" i="8"/>
  <c r="AG63" i="12"/>
  <c r="AI63" i="12" s="1"/>
  <c r="AH63" i="12"/>
  <c r="AJ63" i="12" s="1"/>
  <c r="R504" i="12"/>
  <c r="J545" i="8"/>
  <c r="H113" i="8"/>
  <c r="P237" i="8"/>
  <c r="I233" i="8"/>
  <c r="R90" i="12"/>
  <c r="J131" i="8"/>
  <c r="P310" i="8"/>
  <c r="H255" i="8"/>
  <c r="R75" i="8"/>
  <c r="AH34" i="12"/>
  <c r="AJ34" i="12" s="1"/>
  <c r="AG34" i="12"/>
  <c r="AI34" i="12" s="1"/>
  <c r="N499" i="8"/>
  <c r="L499" i="8"/>
  <c r="V458" i="12"/>
  <c r="Z458" i="12" s="1"/>
  <c r="U458" i="12"/>
  <c r="Y458" i="12" s="1"/>
  <c r="AH80" i="3"/>
  <c r="AJ80" i="3" s="1"/>
  <c r="AG80" i="3"/>
  <c r="AI80" i="3" s="1"/>
  <c r="AL92" i="15"/>
  <c r="AN92" i="15" s="1"/>
  <c r="AK92" i="15"/>
  <c r="AM92" i="15" s="1"/>
  <c r="J246" i="8"/>
  <c r="R205" i="12"/>
  <c r="P222" i="8"/>
  <c r="U436" i="12"/>
  <c r="Y436" i="12" s="1"/>
  <c r="V436" i="12"/>
  <c r="N477" i="8"/>
  <c r="L477" i="8"/>
  <c r="P416" i="8"/>
  <c r="W101" i="3"/>
  <c r="AA101" i="3" s="1"/>
  <c r="X101" i="3"/>
  <c r="AB101" i="3" s="1"/>
  <c r="D173" i="8"/>
  <c r="AG10" i="13"/>
  <c r="AH10" i="13"/>
  <c r="AJ10" i="13" s="1"/>
  <c r="AL325" i="12"/>
  <c r="AN325" i="12" s="1"/>
  <c r="AK325" i="12"/>
  <c r="AM325" i="12" s="1"/>
  <c r="S366" i="8"/>
  <c r="AH151" i="12"/>
  <c r="AJ151" i="12" s="1"/>
  <c r="AG151" i="12"/>
  <c r="R192" i="8"/>
  <c r="L257" i="8"/>
  <c r="U216" i="12"/>
  <c r="Y216" i="12" s="1"/>
  <c r="V216" i="12"/>
  <c r="N257" i="8"/>
  <c r="AH8" i="14"/>
  <c r="AJ8" i="14" s="1"/>
  <c r="AG8" i="14"/>
  <c r="S436" i="8"/>
  <c r="AL395" i="12"/>
  <c r="AN395" i="12" s="1"/>
  <c r="AK395" i="12"/>
  <c r="AM395" i="12" s="1"/>
  <c r="S88" i="3"/>
  <c r="T88" i="3"/>
  <c r="AD88" i="3" s="1"/>
  <c r="AG94" i="15"/>
  <c r="AH94" i="15"/>
  <c r="AJ94" i="15" s="1"/>
  <c r="AH495" i="12"/>
  <c r="AJ495" i="12" s="1"/>
  <c r="AG495" i="12"/>
  <c r="R536" i="8"/>
  <c r="M331" i="8"/>
  <c r="R10" i="13"/>
  <c r="R10" i="15"/>
  <c r="R172" i="12"/>
  <c r="J213" i="8"/>
  <c r="I480" i="8"/>
  <c r="V343" i="12"/>
  <c r="Z343" i="12" s="1"/>
  <c r="N384" i="8"/>
  <c r="L384" i="8"/>
  <c r="U343" i="12"/>
  <c r="Y343" i="12" s="1"/>
  <c r="M300" i="8"/>
  <c r="T58" i="3"/>
  <c r="AD58" i="3" s="1"/>
  <c r="S58" i="3"/>
  <c r="AC58" i="3" s="1"/>
  <c r="AK26" i="16"/>
  <c r="AM26" i="16" s="1"/>
  <c r="AL26" i="16"/>
  <c r="AN26" i="16" s="1"/>
  <c r="R54" i="3"/>
  <c r="H324" i="8"/>
  <c r="C144" i="8"/>
  <c r="R458" i="12"/>
  <c r="J499" i="8"/>
  <c r="R104" i="3"/>
  <c r="D428" i="8"/>
  <c r="D245" i="8"/>
  <c r="S26" i="12"/>
  <c r="AC26" i="12" s="1"/>
  <c r="F67" i="8"/>
  <c r="G67" i="8"/>
  <c r="T26" i="12"/>
  <c r="AD26" i="12" s="1"/>
  <c r="C222" i="8"/>
  <c r="P494" i="8"/>
  <c r="AG316" i="12"/>
  <c r="R357" i="8"/>
  <c r="AH316" i="12"/>
  <c r="AJ316" i="12" s="1"/>
  <c r="K128" i="8"/>
  <c r="P62" i="8"/>
  <c r="I75" i="8"/>
  <c r="R11" i="12"/>
  <c r="J52" i="8"/>
  <c r="X20" i="13"/>
  <c r="AB20" i="13" s="1"/>
  <c r="W20" i="13"/>
  <c r="AA20" i="13" s="1"/>
  <c r="S322" i="8"/>
  <c r="AK281" i="12"/>
  <c r="AM281" i="12" s="1"/>
  <c r="AL281" i="12"/>
  <c r="AN281" i="12" s="1"/>
  <c r="P516" i="8"/>
  <c r="R371" i="12"/>
  <c r="J412" i="8"/>
  <c r="C228" i="8"/>
  <c r="J245" i="8"/>
  <c r="R204" i="12"/>
  <c r="N417" i="8"/>
  <c r="L417" i="8"/>
  <c r="U376" i="12"/>
  <c r="Y376" i="12" s="1"/>
  <c r="V376" i="12"/>
  <c r="Z376" i="12" s="1"/>
  <c r="T64" i="15"/>
  <c r="AD64" i="15" s="1"/>
  <c r="S64" i="15"/>
  <c r="AC64" i="15" s="1"/>
  <c r="D308" i="8"/>
  <c r="C487" i="8"/>
  <c r="R261" i="8"/>
  <c r="AG220" i="12"/>
  <c r="AI220" i="12" s="1"/>
  <c r="AH220" i="12"/>
  <c r="AJ220" i="12" s="1"/>
  <c r="D381" i="8"/>
  <c r="C178" i="8"/>
  <c r="AK501" i="12"/>
  <c r="AM501" i="12" s="1"/>
  <c r="S542" i="8"/>
  <c r="AL501" i="12"/>
  <c r="AN501" i="12" s="1"/>
  <c r="X76" i="12"/>
  <c r="AB76" i="12" s="1"/>
  <c r="O117" i="8"/>
  <c r="Q117" i="8"/>
  <c r="W76" i="12"/>
  <c r="AA76" i="12" s="1"/>
  <c r="C175" i="8"/>
  <c r="R33" i="12"/>
  <c r="J74" i="8"/>
  <c r="C290" i="8"/>
  <c r="AL78" i="15"/>
  <c r="AN78" i="15" s="1"/>
  <c r="AK78" i="15"/>
  <c r="AM78" i="15" s="1"/>
  <c r="AH140" i="12"/>
  <c r="AJ140" i="12" s="1"/>
  <c r="AG140" i="12"/>
  <c r="AI140" i="12" s="1"/>
  <c r="R181" i="8"/>
  <c r="D517" i="8"/>
  <c r="C142" i="8"/>
  <c r="AK41" i="12"/>
  <c r="AM41" i="12" s="1"/>
  <c r="AL41" i="12"/>
  <c r="AN41" i="12" s="1"/>
  <c r="S82" i="8"/>
  <c r="W277" i="12"/>
  <c r="AA277" i="12" s="1"/>
  <c r="O318" i="8"/>
  <c r="Q318" i="8"/>
  <c r="X277" i="12"/>
  <c r="AB277" i="12" s="1"/>
  <c r="R500" i="12"/>
  <c r="J541" i="8"/>
  <c r="D176" i="8"/>
  <c r="R320" i="12"/>
  <c r="J361" i="8"/>
  <c r="L333" i="8"/>
  <c r="V292" i="12"/>
  <c r="Z292" i="12" s="1"/>
  <c r="U292" i="12"/>
  <c r="Y292" i="12" s="1"/>
  <c r="N333" i="8"/>
  <c r="F463" i="8"/>
  <c r="G463" i="8"/>
  <c r="S422" i="12"/>
  <c r="AC422" i="12" s="1"/>
  <c r="T422" i="12"/>
  <c r="AD422" i="12" s="1"/>
  <c r="S223" i="12"/>
  <c r="AC223" i="12" s="1"/>
  <c r="G264" i="8"/>
  <c r="T223" i="12"/>
  <c r="AD223" i="12" s="1"/>
  <c r="F264" i="8"/>
  <c r="M149" i="8"/>
  <c r="G484" i="8"/>
  <c r="T443" i="12"/>
  <c r="AD443" i="12" s="1"/>
  <c r="F484" i="8"/>
  <c r="S443" i="12"/>
  <c r="AC443" i="12" s="1"/>
  <c r="Q428" i="8"/>
  <c r="O428" i="8"/>
  <c r="W387" i="12"/>
  <c r="AA387" i="12" s="1"/>
  <c r="X387" i="12"/>
  <c r="AB387" i="12" s="1"/>
  <c r="E237" i="8"/>
  <c r="C369" i="8"/>
  <c r="H514" i="8"/>
  <c r="H473" i="8"/>
  <c r="D223" i="8"/>
  <c r="S318" i="12"/>
  <c r="T318" i="12"/>
  <c r="AD318" i="12" s="1"/>
  <c r="F359" i="8"/>
  <c r="G359" i="8"/>
  <c r="R93" i="15"/>
  <c r="AL287" i="12"/>
  <c r="AN287" i="12" s="1"/>
  <c r="AK287" i="12"/>
  <c r="AM287" i="12" s="1"/>
  <c r="S328" i="8"/>
  <c r="C292" i="8"/>
  <c r="V75" i="15"/>
  <c r="Z75" i="15" s="1"/>
  <c r="U75" i="15"/>
  <c r="Y75" i="15" s="1"/>
  <c r="M318" i="8"/>
  <c r="AG99" i="12"/>
  <c r="AI99" i="12" s="1"/>
  <c r="AH99" i="12"/>
  <c r="AJ99" i="12" s="1"/>
  <c r="R140" i="8"/>
  <c r="E156" i="8"/>
  <c r="O192" i="8"/>
  <c r="W151" i="12"/>
  <c r="AA151" i="12" s="1"/>
  <c r="Q192" i="8"/>
  <c r="X151" i="12"/>
  <c r="AB151" i="12" s="1"/>
  <c r="E354" i="8"/>
  <c r="M175" i="8"/>
  <c r="I537" i="8"/>
  <c r="E273" i="8"/>
  <c r="K348" i="8"/>
  <c r="D323" i="8"/>
  <c r="V339" i="12"/>
  <c r="L380" i="8"/>
  <c r="N380" i="8"/>
  <c r="U339" i="12"/>
  <c r="Y339" i="12" s="1"/>
  <c r="R422" i="12"/>
  <c r="J463" i="8"/>
  <c r="AG24" i="12"/>
  <c r="R65" i="8"/>
  <c r="AH24" i="12"/>
  <c r="AJ24" i="12" s="1"/>
  <c r="N466" i="8"/>
  <c r="U425" i="12"/>
  <c r="Y425" i="12" s="1"/>
  <c r="L466" i="8"/>
  <c r="V425" i="12"/>
  <c r="Z425" i="12" s="1"/>
  <c r="J341" i="8"/>
  <c r="R300" i="12"/>
  <c r="W25" i="15"/>
  <c r="AA25" i="15" s="1"/>
  <c r="X25" i="15"/>
  <c r="AB25" i="15" s="1"/>
  <c r="P217" i="8"/>
  <c r="Q253" i="8"/>
  <c r="X212" i="12"/>
  <c r="AB212" i="12" s="1"/>
  <c r="O253" i="8"/>
  <c r="W212" i="12"/>
  <c r="AA212" i="12" s="1"/>
  <c r="K324" i="8"/>
  <c r="W14" i="14"/>
  <c r="AA14" i="14" s="1"/>
  <c r="X14" i="14"/>
  <c r="AB14" i="14" s="1"/>
  <c r="L304" i="8"/>
  <c r="U263" i="12"/>
  <c r="Y263" i="12" s="1"/>
  <c r="V263" i="12"/>
  <c r="Z263" i="12" s="1"/>
  <c r="N304" i="8"/>
  <c r="H463" i="8"/>
  <c r="F405" i="8"/>
  <c r="S364" i="12"/>
  <c r="AC364" i="12" s="1"/>
  <c r="T364" i="12"/>
  <c r="AD364" i="12" s="1"/>
  <c r="G405" i="8"/>
  <c r="H422" i="8"/>
  <c r="H485" i="8"/>
  <c r="AH17" i="3"/>
  <c r="AJ17" i="3" s="1"/>
  <c r="AG17" i="3"/>
  <c r="AI17" i="3" s="1"/>
  <c r="M548" i="8"/>
  <c r="W46" i="12"/>
  <c r="AA46" i="12" s="1"/>
  <c r="Q87" i="8"/>
  <c r="X46" i="12"/>
  <c r="AB46" i="12" s="1"/>
  <c r="O87" i="8"/>
  <c r="P272" i="8"/>
  <c r="C365" i="8"/>
  <c r="U305" i="12"/>
  <c r="Y305" i="12" s="1"/>
  <c r="V305" i="12"/>
  <c r="Z305" i="12" s="1"/>
  <c r="N346" i="8"/>
  <c r="L346" i="8"/>
  <c r="U201" i="12"/>
  <c r="Y201" i="12" s="1"/>
  <c r="V201" i="12"/>
  <c r="Z201" i="12" s="1"/>
  <c r="L242" i="8"/>
  <c r="N242" i="8"/>
  <c r="K200" i="8"/>
  <c r="P336" i="8"/>
  <c r="E504" i="8"/>
  <c r="I248" i="8"/>
  <c r="I382" i="8"/>
  <c r="AH95" i="15"/>
  <c r="AJ95" i="15" s="1"/>
  <c r="AG95" i="15"/>
  <c r="I551" i="8"/>
  <c r="H115" i="8"/>
  <c r="M211" i="8"/>
  <c r="R61" i="8"/>
  <c r="AH20" i="12"/>
  <c r="AJ20" i="12" s="1"/>
  <c r="AG20" i="12"/>
  <c r="AI20" i="12" s="1"/>
  <c r="M395" i="8"/>
  <c r="AG20" i="3"/>
  <c r="AH20" i="3"/>
  <c r="AJ20" i="3" s="1"/>
  <c r="T33" i="12"/>
  <c r="AD33" i="12" s="1"/>
  <c r="S33" i="12"/>
  <c r="F74" i="8"/>
  <c r="G74" i="8"/>
  <c r="Q367" i="8"/>
  <c r="X326" i="12"/>
  <c r="W326" i="12"/>
  <c r="AA326" i="12" s="1"/>
  <c r="O367" i="8"/>
  <c r="AG48" i="3"/>
  <c r="AI48" i="3" s="1"/>
  <c r="AH48" i="3"/>
  <c r="AJ48" i="3" s="1"/>
  <c r="R23" i="3"/>
  <c r="O366" i="8"/>
  <c r="Q366" i="8"/>
  <c r="W325" i="12"/>
  <c r="AA325" i="12" s="1"/>
  <c r="X325" i="12"/>
  <c r="AB325" i="12" s="1"/>
  <c r="P485" i="8"/>
  <c r="R8" i="14"/>
  <c r="C253" i="8"/>
  <c r="U334" i="12"/>
  <c r="Y334" i="12" s="1"/>
  <c r="L375" i="8"/>
  <c r="V334" i="12"/>
  <c r="Z334" i="12" s="1"/>
  <c r="N375" i="8"/>
  <c r="H198" i="8"/>
  <c r="E282" i="8"/>
  <c r="E438" i="8"/>
  <c r="AH441" i="12"/>
  <c r="AJ441" i="12" s="1"/>
  <c r="R482" i="8"/>
  <c r="AG441" i="12"/>
  <c r="F398" i="8"/>
  <c r="G398" i="8"/>
  <c r="T357" i="12"/>
  <c r="AD357" i="12" s="1"/>
  <c r="S357" i="12"/>
  <c r="AC357" i="12" s="1"/>
  <c r="D126" i="8"/>
  <c r="D160" i="8"/>
  <c r="G183" i="8"/>
  <c r="S142" i="12"/>
  <c r="AC142" i="12" s="1"/>
  <c r="F183" i="8"/>
  <c r="T142" i="12"/>
  <c r="AD142" i="12" s="1"/>
  <c r="K432" i="8"/>
  <c r="P340" i="8"/>
  <c r="P174" i="8"/>
  <c r="K212" i="8"/>
  <c r="H135" i="8"/>
  <c r="K463" i="8"/>
  <c r="AG499" i="12"/>
  <c r="AH499" i="12"/>
  <c r="AJ499" i="12" s="1"/>
  <c r="R540" i="8"/>
  <c r="D174" i="8"/>
  <c r="E227" i="8"/>
  <c r="AH412" i="12"/>
  <c r="AJ412" i="12" s="1"/>
  <c r="R453" i="8"/>
  <c r="AG412" i="12"/>
  <c r="C379" i="8"/>
  <c r="M433" i="8"/>
  <c r="D462" i="8"/>
  <c r="E389" i="8"/>
  <c r="C76" i="8"/>
  <c r="R176" i="12"/>
  <c r="J217" i="8"/>
  <c r="H147" i="8"/>
  <c r="AG189" i="12"/>
  <c r="AH189" i="12"/>
  <c r="AJ189" i="12" s="1"/>
  <c r="R230" i="8"/>
  <c r="H179" i="8"/>
  <c r="AK478" i="12"/>
  <c r="AM478" i="12" s="1"/>
  <c r="S519" i="8"/>
  <c r="AL478" i="12"/>
  <c r="AN478" i="12" s="1"/>
  <c r="P527" i="8"/>
  <c r="AH100" i="12"/>
  <c r="AJ100" i="12" s="1"/>
  <c r="AG100" i="12"/>
  <c r="R141" i="8"/>
  <c r="I74" i="8"/>
  <c r="AH425" i="12"/>
  <c r="AJ425" i="12" s="1"/>
  <c r="R466" i="8"/>
  <c r="AG425" i="12"/>
  <c r="C232" i="8"/>
  <c r="N144" i="8"/>
  <c r="V103" i="12"/>
  <c r="Z103" i="12" s="1"/>
  <c r="U103" i="12"/>
  <c r="Y103" i="12" s="1"/>
  <c r="L144" i="8"/>
  <c r="M161" i="8"/>
  <c r="AG190" i="12"/>
  <c r="AI190" i="12" s="1"/>
  <c r="R231" i="8"/>
  <c r="AH190" i="12"/>
  <c r="AJ190" i="12" s="1"/>
  <c r="H418" i="8"/>
  <c r="S255" i="8"/>
  <c r="AL214" i="12"/>
  <c r="AN214" i="12" s="1"/>
  <c r="AK214" i="12"/>
  <c r="AM214" i="12" s="1"/>
  <c r="D72" i="8"/>
  <c r="D357" i="8"/>
  <c r="AK19" i="14"/>
  <c r="AM19" i="14" s="1"/>
  <c r="AL19" i="14"/>
  <c r="AN19" i="14" s="1"/>
  <c r="C308" i="8"/>
  <c r="D495" i="8"/>
  <c r="T98" i="15"/>
  <c r="AD98" i="15" s="1"/>
  <c r="S98" i="15"/>
  <c r="AC98" i="15" s="1"/>
  <c r="V409" i="12"/>
  <c r="Z409" i="12" s="1"/>
  <c r="U409" i="12"/>
  <c r="Y409" i="12" s="1"/>
  <c r="L450" i="8"/>
  <c r="N450" i="8"/>
  <c r="R107" i="8"/>
  <c r="AG66" i="12"/>
  <c r="AI66" i="12" s="1"/>
  <c r="AH66" i="12"/>
  <c r="AJ66" i="12" s="1"/>
  <c r="M223" i="8"/>
  <c r="I399" i="8"/>
  <c r="AG383" i="12"/>
  <c r="AI383" i="12" s="1"/>
  <c r="AH383" i="12"/>
  <c r="AJ383" i="12" s="1"/>
  <c r="R424" i="8"/>
  <c r="C138" i="8"/>
  <c r="V359" i="12"/>
  <c r="Z359" i="12" s="1"/>
  <c r="N400" i="8"/>
  <c r="L400" i="8"/>
  <c r="U359" i="12"/>
  <c r="Y359" i="12" s="1"/>
  <c r="T194" i="12"/>
  <c r="AD194" i="12" s="1"/>
  <c r="F235" i="8"/>
  <c r="S194" i="12"/>
  <c r="AC194" i="12" s="1"/>
  <c r="G235" i="8"/>
  <c r="L214" i="8"/>
  <c r="U173" i="12"/>
  <c r="Y173" i="12" s="1"/>
  <c r="V173" i="12"/>
  <c r="Z173" i="12" s="1"/>
  <c r="N214" i="8"/>
  <c r="G114" i="8"/>
  <c r="T73" i="12"/>
  <c r="AD73" i="12" s="1"/>
  <c r="F114" i="8"/>
  <c r="S73" i="12"/>
  <c r="AC73" i="12" s="1"/>
  <c r="S96" i="8"/>
  <c r="AK55" i="12"/>
  <c r="AM55" i="12" s="1"/>
  <c r="AL55" i="12"/>
  <c r="AN55" i="12" s="1"/>
  <c r="AH245" i="12"/>
  <c r="AJ245" i="12" s="1"/>
  <c r="AG245" i="12"/>
  <c r="AI245" i="12" s="1"/>
  <c r="R286" i="8"/>
  <c r="H57" i="8"/>
  <c r="C217" i="8"/>
  <c r="M483" i="8"/>
  <c r="H119" i="8"/>
  <c r="M313" i="8"/>
  <c r="S271" i="8"/>
  <c r="AK230" i="12"/>
  <c r="AM230" i="12" s="1"/>
  <c r="AL230" i="12"/>
  <c r="AN230" i="12" s="1"/>
  <c r="J549" i="8"/>
  <c r="R508" i="12"/>
  <c r="P473" i="8"/>
  <c r="D435" i="8"/>
  <c r="D482" i="8"/>
  <c r="R16" i="14"/>
  <c r="E451" i="8"/>
  <c r="C64" i="8"/>
  <c r="T24" i="3"/>
  <c r="AD24" i="3" s="1"/>
  <c r="S24" i="3"/>
  <c r="AC24" i="3" s="1"/>
  <c r="K389" i="8"/>
  <c r="P127" i="8"/>
  <c r="R378" i="12"/>
  <c r="J419" i="8"/>
  <c r="AK10" i="3"/>
  <c r="AM10" i="3" s="1"/>
  <c r="AL10" i="3"/>
  <c r="AN10" i="3" s="1"/>
  <c r="N216" i="8"/>
  <c r="L216" i="8"/>
  <c r="U175" i="12"/>
  <c r="Y175" i="12" s="1"/>
  <c r="V175" i="12"/>
  <c r="Z175" i="12" s="1"/>
  <c r="AH254" i="12"/>
  <c r="AJ254" i="12" s="1"/>
  <c r="R295" i="8"/>
  <c r="AG254" i="12"/>
  <c r="AI254" i="12" s="1"/>
  <c r="R28" i="15"/>
  <c r="AK15" i="3"/>
  <c r="AM15" i="3" s="1"/>
  <c r="AL15" i="3"/>
  <c r="AN15" i="3" s="1"/>
  <c r="T64" i="3"/>
  <c r="AD64" i="3" s="1"/>
  <c r="S64" i="3"/>
  <c r="AC64" i="3" s="1"/>
  <c r="R161" i="12"/>
  <c r="J202" i="8"/>
  <c r="K289" i="8"/>
  <c r="E159" i="8"/>
  <c r="K465" i="8"/>
  <c r="AG349" i="12"/>
  <c r="AI349" i="12" s="1"/>
  <c r="AH349" i="12"/>
  <c r="AJ349" i="12" s="1"/>
  <c r="R390" i="8"/>
  <c r="K384" i="8"/>
  <c r="W91" i="12"/>
  <c r="AA91" i="12" s="1"/>
  <c r="X91" i="12"/>
  <c r="AB91" i="12" s="1"/>
  <c r="O132" i="8"/>
  <c r="Q132" i="8"/>
  <c r="C274" i="8"/>
  <c r="H409" i="8"/>
  <c r="G361" i="8"/>
  <c r="F361" i="8"/>
  <c r="S320" i="12"/>
  <c r="AC320" i="12" s="1"/>
  <c r="T320" i="12"/>
  <c r="AD320" i="12" s="1"/>
  <c r="T253" i="12"/>
  <c r="AD253" i="12" s="1"/>
  <c r="G294" i="8"/>
  <c r="F294" i="8"/>
  <c r="S253" i="12"/>
  <c r="AC253" i="12" s="1"/>
  <c r="U21" i="14"/>
  <c r="Y21" i="14" s="1"/>
  <c r="V21" i="14"/>
  <c r="Z21" i="14" s="1"/>
  <c r="E406" i="8"/>
  <c r="E435" i="8"/>
  <c r="R414" i="12"/>
  <c r="J455" i="8"/>
  <c r="AK71" i="15"/>
  <c r="AM71" i="15" s="1"/>
  <c r="AL71" i="15"/>
  <c r="AN71" i="15" s="1"/>
  <c r="AH185" i="12"/>
  <c r="AJ185" i="12" s="1"/>
  <c r="AG185" i="12"/>
  <c r="AI185" i="12" s="1"/>
  <c r="R226" i="8"/>
  <c r="E362" i="8"/>
  <c r="C235" i="8"/>
  <c r="S460" i="12"/>
  <c r="AC460" i="12" s="1"/>
  <c r="G501" i="8"/>
  <c r="F501" i="8"/>
  <c r="T460" i="12"/>
  <c r="AD460" i="12" s="1"/>
  <c r="J256" i="8"/>
  <c r="R215" i="12"/>
  <c r="H103" i="8"/>
  <c r="H534" i="8"/>
  <c r="V505" i="12"/>
  <c r="Z505" i="12" s="1"/>
  <c r="L546" i="8"/>
  <c r="U505" i="12"/>
  <c r="Y505" i="12" s="1"/>
  <c r="N546" i="8"/>
  <c r="AK346" i="12"/>
  <c r="AM346" i="12" s="1"/>
  <c r="S387" i="8"/>
  <c r="AL346" i="12"/>
  <c r="AN346" i="12" s="1"/>
  <c r="Q501" i="8"/>
  <c r="W460" i="12"/>
  <c r="AA460" i="12" s="1"/>
  <c r="X460" i="12"/>
  <c r="AB460" i="12" s="1"/>
  <c r="O501" i="8"/>
  <c r="K333" i="8"/>
  <c r="E421" i="8"/>
  <c r="O530" i="8"/>
  <c r="X489" i="12"/>
  <c r="AB489" i="12" s="1"/>
  <c r="Q530" i="8"/>
  <c r="W489" i="12"/>
  <c r="AA489" i="12" s="1"/>
  <c r="P491" i="8"/>
  <c r="S69" i="8"/>
  <c r="AL28" i="12"/>
  <c r="AN28" i="12" s="1"/>
  <c r="AK28" i="12"/>
  <c r="AM28" i="12" s="1"/>
  <c r="K500" i="8"/>
  <c r="AL416" i="12"/>
  <c r="AN416" i="12" s="1"/>
  <c r="AK416" i="12"/>
  <c r="AM416" i="12" s="1"/>
  <c r="S457" i="8"/>
  <c r="R223" i="12"/>
  <c r="J264" i="8"/>
  <c r="E276" i="8"/>
  <c r="O60" i="8"/>
  <c r="Q60" i="8"/>
  <c r="X19" i="12"/>
  <c r="AB19" i="12" s="1"/>
  <c r="W19" i="12"/>
  <c r="AA19" i="12" s="1"/>
  <c r="M398" i="8"/>
  <c r="E189" i="8"/>
  <c r="W380" i="12"/>
  <c r="AA380" i="12" s="1"/>
  <c r="Q421" i="8"/>
  <c r="O421" i="8"/>
  <c r="X380" i="12"/>
  <c r="AB380" i="12" s="1"/>
  <c r="H161" i="8"/>
  <c r="H426" i="8"/>
  <c r="T19" i="15"/>
  <c r="AD19" i="15" s="1"/>
  <c r="S19" i="15"/>
  <c r="AC19" i="15" s="1"/>
  <c r="R30" i="12"/>
  <c r="J71" i="8"/>
  <c r="U295" i="12"/>
  <c r="Y295" i="12" s="1"/>
  <c r="L336" i="8"/>
  <c r="V295" i="12"/>
  <c r="Z295" i="12" s="1"/>
  <c r="N336" i="8"/>
  <c r="D298" i="8"/>
  <c r="X8" i="14"/>
  <c r="AB8" i="14" s="1"/>
  <c r="W8" i="14"/>
  <c r="AA8" i="14" s="1"/>
  <c r="E303" i="8"/>
  <c r="M414" i="8"/>
  <c r="I425" i="8"/>
  <c r="M90" i="8"/>
  <c r="W507" i="12"/>
  <c r="AA507" i="12" s="1"/>
  <c r="Q548" i="8"/>
  <c r="X507" i="12"/>
  <c r="AB507" i="12" s="1"/>
  <c r="O548" i="8"/>
  <c r="M74" i="8"/>
  <c r="AL17" i="13"/>
  <c r="AN17" i="13" s="1"/>
  <c r="AK17" i="13"/>
  <c r="AM17" i="13" s="1"/>
  <c r="H280" i="8"/>
  <c r="S252" i="12"/>
  <c r="AC252" i="12" s="1"/>
  <c r="G293" i="8"/>
  <c r="F293" i="8"/>
  <c r="T252" i="12"/>
  <c r="AD252" i="12" s="1"/>
  <c r="I335" i="8"/>
  <c r="R461" i="12"/>
  <c r="J502" i="8"/>
  <c r="J89" i="8"/>
  <c r="R48" i="12"/>
  <c r="H50" i="8"/>
  <c r="R14" i="3"/>
  <c r="S245" i="8"/>
  <c r="AK204" i="12"/>
  <c r="AM204" i="12" s="1"/>
  <c r="AL204" i="12"/>
  <c r="AN204" i="12" s="1"/>
  <c r="W243" i="12"/>
  <c r="AA243" i="12" s="1"/>
  <c r="X243" i="12"/>
  <c r="AB243" i="12" s="1"/>
  <c r="Q284" i="8"/>
  <c r="O284" i="8"/>
  <c r="AL329" i="12"/>
  <c r="S370" i="8"/>
  <c r="AK329" i="12"/>
  <c r="AM329" i="12" s="1"/>
  <c r="D158" i="8"/>
  <c r="L66" i="8"/>
  <c r="N66" i="8"/>
  <c r="U25" i="12"/>
  <c r="Y25" i="12" s="1"/>
  <c r="V25" i="12"/>
  <c r="Z25" i="12" s="1"/>
  <c r="E264" i="8"/>
  <c r="I110" i="8"/>
  <c r="K391" i="8"/>
  <c r="C511" i="8"/>
  <c r="AH391" i="12"/>
  <c r="AJ391" i="12" s="1"/>
  <c r="R432" i="8"/>
  <c r="AG391" i="12"/>
  <c r="AI391" i="12" s="1"/>
  <c r="M252" i="8"/>
  <c r="R13" i="15"/>
  <c r="V118" i="12"/>
  <c r="Z118" i="12" s="1"/>
  <c r="N159" i="8"/>
  <c r="U118" i="12"/>
  <c r="Y118" i="12" s="1"/>
  <c r="L159" i="8"/>
  <c r="D399" i="8"/>
  <c r="R80" i="3"/>
  <c r="M393" i="8"/>
  <c r="V20" i="15"/>
  <c r="Z20" i="15" s="1"/>
  <c r="U20" i="15"/>
  <c r="Y20" i="15" s="1"/>
  <c r="H477" i="8"/>
  <c r="O382" i="8"/>
  <c r="X341" i="12"/>
  <c r="AB341" i="12" s="1"/>
  <c r="W341" i="12"/>
  <c r="AA341" i="12" s="1"/>
  <c r="Q382" i="8"/>
  <c r="AK84" i="15"/>
  <c r="AM84" i="15" s="1"/>
  <c r="AL84" i="15"/>
  <c r="AN84" i="15" s="1"/>
  <c r="G80" i="8"/>
  <c r="F80" i="8"/>
  <c r="T39" i="12"/>
  <c r="AD39" i="12" s="1"/>
  <c r="S39" i="12"/>
  <c r="AH8" i="3"/>
  <c r="AJ8" i="3" s="1"/>
  <c r="AG8" i="3"/>
  <c r="AI8" i="3" s="1"/>
  <c r="V89" i="15"/>
  <c r="Z89" i="15" s="1"/>
  <c r="U89" i="15"/>
  <c r="Y89" i="15" s="1"/>
  <c r="I267" i="8"/>
  <c r="E476" i="8"/>
  <c r="W97" i="12"/>
  <c r="AA97" i="12" s="1"/>
  <c r="X97" i="12"/>
  <c r="AB97" i="12" s="1"/>
  <c r="Q138" i="8"/>
  <c r="O138" i="8"/>
  <c r="E50" i="8"/>
  <c r="C344" i="8"/>
  <c r="P406" i="8"/>
  <c r="R123" i="12"/>
  <c r="J164" i="8"/>
  <c r="E488" i="8"/>
  <c r="R51" i="3"/>
  <c r="P158" i="8"/>
  <c r="E249" i="8"/>
  <c r="R259" i="12"/>
  <c r="J300" i="8"/>
  <c r="Q168" i="8"/>
  <c r="W127" i="12"/>
  <c r="AA127" i="12" s="1"/>
  <c r="X127" i="12"/>
  <c r="AB127" i="12" s="1"/>
  <c r="O168" i="8"/>
  <c r="H187" i="8"/>
  <c r="K249" i="8"/>
  <c r="R218" i="8"/>
  <c r="AH177" i="12"/>
  <c r="AJ177" i="12" s="1"/>
  <c r="AG177" i="12"/>
  <c r="P339" i="8"/>
  <c r="L120" i="8"/>
  <c r="U79" i="12"/>
  <c r="Y79" i="12" s="1"/>
  <c r="N120" i="8"/>
  <c r="V79" i="12"/>
  <c r="Z79" i="12" s="1"/>
  <c r="M238" i="8"/>
  <c r="Q336" i="8"/>
  <c r="O336" i="8"/>
  <c r="W295" i="12"/>
  <c r="AA295" i="12" s="1"/>
  <c r="X295" i="12"/>
  <c r="AB295" i="12" s="1"/>
  <c r="Q479" i="8"/>
  <c r="W438" i="12"/>
  <c r="AA438" i="12" s="1"/>
  <c r="O479" i="8"/>
  <c r="X438" i="12"/>
  <c r="AB438" i="12" s="1"/>
  <c r="H307" i="8"/>
  <c r="AK503" i="12"/>
  <c r="S544" i="8"/>
  <c r="AL503" i="12"/>
  <c r="AN503" i="12" s="1"/>
  <c r="E188" i="8"/>
  <c r="Q48" i="8"/>
  <c r="W7" i="12"/>
  <c r="AA7" i="12" s="1"/>
  <c r="X7" i="12"/>
  <c r="AB7" i="12" s="1"/>
  <c r="O48" i="8"/>
  <c r="D322" i="8"/>
  <c r="M387" i="8"/>
  <c r="P166" i="8"/>
  <c r="D441" i="8"/>
  <c r="K484" i="8"/>
  <c r="P297" i="8"/>
  <c r="P366" i="8"/>
  <c r="R467" i="8"/>
  <c r="AG426" i="12"/>
  <c r="AH426" i="12"/>
  <c r="AJ426" i="12" s="1"/>
  <c r="W83" i="15"/>
  <c r="AA83" i="15" s="1"/>
  <c r="X83" i="15"/>
  <c r="AB83" i="15" s="1"/>
  <c r="H394" i="8"/>
  <c r="E246" i="8"/>
  <c r="D434" i="8"/>
  <c r="E423" i="8"/>
  <c r="K374" i="8"/>
  <c r="I504" i="8"/>
  <c r="M383" i="8"/>
  <c r="O90" i="8"/>
  <c r="Q90" i="8"/>
  <c r="W49" i="12"/>
  <c r="AA49" i="12" s="1"/>
  <c r="X49" i="12"/>
  <c r="AB49" i="12" s="1"/>
  <c r="E52" i="8"/>
  <c r="AL321" i="12"/>
  <c r="AN321" i="12" s="1"/>
  <c r="S362" i="8"/>
  <c r="AK321" i="12"/>
  <c r="AM321" i="12" s="1"/>
  <c r="J529" i="8"/>
  <c r="R488" i="12"/>
  <c r="R367" i="12"/>
  <c r="J408" i="8"/>
  <c r="T28" i="3"/>
  <c r="AD28" i="3" s="1"/>
  <c r="S28" i="3"/>
  <c r="H52" i="8"/>
  <c r="R37" i="15"/>
  <c r="E396" i="8"/>
  <c r="R414" i="8"/>
  <c r="AG373" i="12"/>
  <c r="AH373" i="12"/>
  <c r="AJ373" i="12" s="1"/>
  <c r="X132" i="12"/>
  <c r="AB132" i="12" s="1"/>
  <c r="W132" i="12"/>
  <c r="AA132" i="12" s="1"/>
  <c r="Q173" i="8"/>
  <c r="O173" i="8"/>
  <c r="T23" i="16"/>
  <c r="AD23" i="16" s="1"/>
  <c r="S23" i="16"/>
  <c r="AC23" i="16" s="1"/>
  <c r="K508" i="8"/>
  <c r="R50" i="15"/>
  <c r="S99" i="8"/>
  <c r="AL58" i="12"/>
  <c r="AN58" i="12" s="1"/>
  <c r="AK58" i="12"/>
  <c r="AM58" i="12" s="1"/>
  <c r="X23" i="13"/>
  <c r="AB23" i="13" s="1"/>
  <c r="W23" i="13"/>
  <c r="AA23" i="13" s="1"/>
  <c r="R70" i="15"/>
  <c r="AK104" i="3"/>
  <c r="AM104" i="3" s="1"/>
  <c r="AL104" i="3"/>
  <c r="AN104" i="3" s="1"/>
  <c r="S104" i="3"/>
  <c r="AC104" i="3" s="1"/>
  <c r="T104" i="3"/>
  <c r="AD104" i="3" s="1"/>
  <c r="C524" i="8"/>
  <c r="I240" i="8"/>
  <c r="C510" i="8"/>
  <c r="K379" i="8"/>
  <c r="AH87" i="15"/>
  <c r="AJ87" i="15" s="1"/>
  <c r="AG87" i="15"/>
  <c r="I142" i="8"/>
  <c r="N209" i="8"/>
  <c r="U168" i="12"/>
  <c r="Y168" i="12" s="1"/>
  <c r="L209" i="8"/>
  <c r="V168" i="12"/>
  <c r="Z168" i="12" s="1"/>
  <c r="R34" i="15"/>
  <c r="T257" i="12"/>
  <c r="AD257" i="12" s="1"/>
  <c r="S257" i="12"/>
  <c r="AC257" i="12" s="1"/>
  <c r="G298" i="8"/>
  <c r="F298" i="8"/>
  <c r="I390" i="8"/>
  <c r="C310" i="8"/>
  <c r="M499" i="8"/>
  <c r="M291" i="8"/>
  <c r="T23" i="3"/>
  <c r="AD23" i="3" s="1"/>
  <c r="S23" i="3"/>
  <c r="AL103" i="3"/>
  <c r="AK103" i="3"/>
  <c r="AM103" i="3" s="1"/>
  <c r="D432" i="8"/>
  <c r="AL94" i="3"/>
  <c r="AN94" i="3" s="1"/>
  <c r="AK94" i="3"/>
  <c r="AM94" i="3" s="1"/>
  <c r="AL166" i="12"/>
  <c r="AN166" i="12" s="1"/>
  <c r="AK166" i="12"/>
  <c r="AM166" i="12" s="1"/>
  <c r="S207" i="8"/>
  <c r="C212" i="8"/>
  <c r="M141" i="8"/>
  <c r="R286" i="12"/>
  <c r="J327" i="8"/>
  <c r="K401" i="8"/>
  <c r="X42" i="3"/>
  <c r="AB42" i="3" s="1"/>
  <c r="W42" i="3"/>
  <c r="AA42" i="3" s="1"/>
  <c r="M482" i="8"/>
  <c r="D543" i="8"/>
  <c r="L229" i="8"/>
  <c r="V188" i="12"/>
  <c r="U188" i="12"/>
  <c r="Y188" i="12" s="1"/>
  <c r="N229" i="8"/>
  <c r="R83" i="15"/>
  <c r="D341" i="8"/>
  <c r="P58" i="8"/>
  <c r="E99" i="8"/>
  <c r="K105" i="8"/>
  <c r="R170" i="8"/>
  <c r="AG129" i="12"/>
  <c r="AI129" i="12" s="1"/>
  <c r="AH129" i="12"/>
  <c r="AJ129" i="12" s="1"/>
  <c r="R203" i="8"/>
  <c r="AG162" i="12"/>
  <c r="AH162" i="12"/>
  <c r="AJ162" i="12" s="1"/>
  <c r="D114" i="8"/>
  <c r="AL122" i="12"/>
  <c r="AN122" i="12" s="1"/>
  <c r="AK122" i="12"/>
  <c r="AM122" i="12" s="1"/>
  <c r="S163" i="8"/>
  <c r="C122" i="8"/>
  <c r="X34" i="14"/>
  <c r="AB34" i="14" s="1"/>
  <c r="W34" i="14"/>
  <c r="AA34" i="14" s="1"/>
  <c r="E177" i="8"/>
  <c r="I427" i="8"/>
  <c r="E370" i="8"/>
  <c r="R60" i="3"/>
  <c r="I546" i="8"/>
  <c r="W21" i="3"/>
  <c r="AA21" i="3" s="1"/>
  <c r="X21" i="3"/>
  <c r="AB21" i="3" s="1"/>
  <c r="Q128" i="8"/>
  <c r="W87" i="12"/>
  <c r="AA87" i="12" s="1"/>
  <c r="O128" i="8"/>
  <c r="X87" i="12"/>
  <c r="AB87" i="12" s="1"/>
  <c r="K421" i="8"/>
  <c r="AK335" i="12"/>
  <c r="AM335" i="12" s="1"/>
  <c r="S376" i="8"/>
  <c r="AL335" i="12"/>
  <c r="AN335" i="12" s="1"/>
  <c r="AH492" i="12"/>
  <c r="AJ492" i="12" s="1"/>
  <c r="AG492" i="12"/>
  <c r="R533" i="8"/>
  <c r="R24" i="15"/>
  <c r="C174" i="8"/>
  <c r="G242" i="8"/>
  <c r="S201" i="12"/>
  <c r="AC201" i="12" s="1"/>
  <c r="F242" i="8"/>
  <c r="T201" i="12"/>
  <c r="AD201" i="12" s="1"/>
  <c r="AH28" i="13"/>
  <c r="AJ28" i="13" s="1"/>
  <c r="AG28" i="13"/>
  <c r="AI28" i="13" s="1"/>
  <c r="AH490" i="12"/>
  <c r="AJ490" i="12" s="1"/>
  <c r="AG490" i="12"/>
  <c r="R531" i="8"/>
  <c r="M455" i="8"/>
  <c r="P256" i="8"/>
  <c r="R444" i="8"/>
  <c r="AH403" i="12"/>
  <c r="AJ403" i="12" s="1"/>
  <c r="AG403" i="12"/>
  <c r="AI403" i="12" s="1"/>
  <c r="P372" i="8"/>
  <c r="R156" i="12"/>
  <c r="J197" i="8"/>
  <c r="W30" i="3"/>
  <c r="AA30" i="3" s="1"/>
  <c r="X30" i="3"/>
  <c r="AB30" i="3" s="1"/>
  <c r="I375" i="8"/>
  <c r="AL52" i="12"/>
  <c r="AN52" i="12" s="1"/>
  <c r="AK52" i="12"/>
  <c r="AM52" i="12" s="1"/>
  <c r="S93" i="8"/>
  <c r="S466" i="12"/>
  <c r="F507" i="8"/>
  <c r="G507" i="8"/>
  <c r="T466" i="12"/>
  <c r="AD466" i="12" s="1"/>
  <c r="V31" i="14"/>
  <c r="Z31" i="14" s="1"/>
  <c r="U31" i="14"/>
  <c r="Y31" i="14" s="1"/>
  <c r="U82" i="15"/>
  <c r="Y82" i="15" s="1"/>
  <c r="V82" i="15"/>
  <c r="Z82" i="15" s="1"/>
  <c r="H88" i="8"/>
  <c r="T89" i="12"/>
  <c r="AD89" i="12" s="1"/>
  <c r="G130" i="8"/>
  <c r="S89" i="12"/>
  <c r="AC89" i="12" s="1"/>
  <c r="F130" i="8"/>
  <c r="S141" i="8"/>
  <c r="AL100" i="12"/>
  <c r="AN100" i="12" s="1"/>
  <c r="AK100" i="12"/>
  <c r="P101" i="8"/>
  <c r="AG7" i="13"/>
  <c r="AH7" i="13"/>
  <c r="AJ7" i="13" s="1"/>
  <c r="R471" i="12"/>
  <c r="J512" i="8"/>
  <c r="AG88" i="15"/>
  <c r="AI88" i="15" s="1"/>
  <c r="AH88" i="15"/>
  <c r="AJ88" i="15" s="1"/>
  <c r="P91" i="8"/>
  <c r="G180" i="8"/>
  <c r="F180" i="8"/>
  <c r="T139" i="12"/>
  <c r="AD139" i="12" s="1"/>
  <c r="S139" i="12"/>
  <c r="AC139" i="12" s="1"/>
  <c r="AG9" i="15"/>
  <c r="AH9" i="15"/>
  <c r="AJ9" i="15" s="1"/>
  <c r="C190" i="8"/>
  <c r="Q134" i="8"/>
  <c r="O134" i="8"/>
  <c r="W93" i="12"/>
  <c r="AA93" i="12" s="1"/>
  <c r="X93" i="12"/>
  <c r="AB93" i="12" s="1"/>
  <c r="G102" i="8"/>
  <c r="T61" i="12"/>
  <c r="AD61" i="12" s="1"/>
  <c r="F102" i="8"/>
  <c r="S61" i="12"/>
  <c r="AC61" i="12" s="1"/>
  <c r="T34" i="13"/>
  <c r="AD34" i="13" s="1"/>
  <c r="S34" i="13"/>
  <c r="AC34" i="13" s="1"/>
  <c r="X50" i="3"/>
  <c r="AB50" i="3" s="1"/>
  <c r="W50" i="3"/>
  <c r="AA50" i="3" s="1"/>
  <c r="K392" i="8"/>
  <c r="AH120" i="12"/>
  <c r="AJ120" i="12" s="1"/>
  <c r="R161" i="8"/>
  <c r="AG120" i="12"/>
  <c r="AI120" i="12" s="1"/>
  <c r="D427" i="8"/>
  <c r="I218" i="8"/>
  <c r="R48" i="15"/>
  <c r="K323" i="8"/>
  <c r="M370" i="8"/>
  <c r="X22" i="15"/>
  <c r="W22" i="15"/>
  <c r="AA22" i="15" s="1"/>
  <c r="S25" i="14"/>
  <c r="T25" i="14"/>
  <c r="AD25" i="14" s="1"/>
  <c r="G467" i="8"/>
  <c r="S426" i="12"/>
  <c r="AC426" i="12" s="1"/>
  <c r="T426" i="12"/>
  <c r="AD426" i="12" s="1"/>
  <c r="F467" i="8"/>
  <c r="D316" i="8"/>
  <c r="I156" i="8"/>
  <c r="I269" i="8"/>
  <c r="M168" i="8"/>
  <c r="S289" i="12"/>
  <c r="F330" i="8"/>
  <c r="T289" i="12"/>
  <c r="AD289" i="12" s="1"/>
  <c r="G330" i="8"/>
  <c r="K293" i="8"/>
  <c r="F477" i="8"/>
  <c r="G477" i="8"/>
  <c r="S436" i="12"/>
  <c r="AC436" i="12" s="1"/>
  <c r="T436" i="12"/>
  <c r="AD436" i="12" s="1"/>
  <c r="K124" i="8"/>
  <c r="G462" i="8"/>
  <c r="S421" i="12"/>
  <c r="T421" i="12"/>
  <c r="AD421" i="12" s="1"/>
  <c r="F462" i="8"/>
  <c r="X472" i="12"/>
  <c r="AB472" i="12" s="1"/>
  <c r="O513" i="8"/>
  <c r="W472" i="12"/>
  <c r="AA472" i="12" s="1"/>
  <c r="Q513" i="8"/>
  <c r="C213" i="8"/>
  <c r="C265" i="8"/>
  <c r="R128" i="8"/>
  <c r="AH87" i="12"/>
  <c r="AJ87" i="12" s="1"/>
  <c r="AG87" i="12"/>
  <c r="O217" i="8"/>
  <c r="Q217" i="8"/>
  <c r="W176" i="12"/>
  <c r="AA176" i="12" s="1"/>
  <c r="X176" i="12"/>
  <c r="AB176" i="12" s="1"/>
  <c r="E234" i="8"/>
  <c r="K503" i="8"/>
  <c r="X436" i="12"/>
  <c r="AB436" i="12" s="1"/>
  <c r="O477" i="8"/>
  <c r="W436" i="12"/>
  <c r="AA436" i="12" s="1"/>
  <c r="Q477" i="8"/>
  <c r="AG21" i="3"/>
  <c r="AI21" i="3" s="1"/>
  <c r="AH21" i="3"/>
  <c r="AJ21" i="3" s="1"/>
  <c r="R56" i="15"/>
  <c r="X397" i="12"/>
  <c r="AB397" i="12" s="1"/>
  <c r="Q438" i="8"/>
  <c r="W397" i="12"/>
  <c r="AA397" i="12" s="1"/>
  <c r="O438" i="8"/>
  <c r="J244" i="8"/>
  <c r="R203" i="12"/>
  <c r="H373" i="8"/>
  <c r="M421" i="8"/>
  <c r="E298" i="8"/>
  <c r="N274" i="8"/>
  <c r="U233" i="12"/>
  <c r="Y233" i="12" s="1"/>
  <c r="V233" i="12"/>
  <c r="L274" i="8"/>
  <c r="K539" i="8"/>
  <c r="G509" i="8"/>
  <c r="S468" i="12"/>
  <c r="AC468" i="12" s="1"/>
  <c r="T468" i="12"/>
  <c r="AD468" i="12" s="1"/>
  <c r="F509" i="8"/>
  <c r="R11" i="15"/>
  <c r="I488" i="8"/>
  <c r="S306" i="12"/>
  <c r="AC306" i="12" s="1"/>
  <c r="T306" i="12"/>
  <c r="AD306" i="12" s="1"/>
  <c r="G347" i="8"/>
  <c r="F347" i="8"/>
  <c r="AL20" i="3"/>
  <c r="AN20" i="3" s="1"/>
  <c r="AK20" i="3"/>
  <c r="M124" i="8"/>
  <c r="M522" i="8"/>
  <c r="P100" i="8"/>
  <c r="M299" i="8"/>
  <c r="O120" i="8"/>
  <c r="W79" i="12"/>
  <c r="AA79" i="12" s="1"/>
  <c r="X79" i="12"/>
  <c r="AB79" i="12" s="1"/>
  <c r="Q120" i="8"/>
  <c r="H264" i="8"/>
  <c r="W258" i="12"/>
  <c r="AA258" i="12" s="1"/>
  <c r="Q299" i="8"/>
  <c r="X258" i="12"/>
  <c r="AB258" i="12" s="1"/>
  <c r="O299" i="8"/>
  <c r="V33" i="15"/>
  <c r="Z33" i="15" s="1"/>
  <c r="U33" i="15"/>
  <c r="Y33" i="15" s="1"/>
  <c r="X451" i="12"/>
  <c r="AB451" i="12" s="1"/>
  <c r="W451" i="12"/>
  <c r="AA451" i="12" s="1"/>
  <c r="Q492" i="8"/>
  <c r="O492" i="8"/>
  <c r="K54" i="8"/>
  <c r="P184" i="8"/>
  <c r="P522" i="8"/>
  <c r="V299" i="12"/>
  <c r="Z299" i="12" s="1"/>
  <c r="U299" i="12"/>
  <c r="Y299" i="12" s="1"/>
  <c r="L340" i="8"/>
  <c r="N340" i="8"/>
  <c r="R66" i="15"/>
  <c r="V480" i="12"/>
  <c r="Z480" i="12" s="1"/>
  <c r="U480" i="12"/>
  <c r="Y480" i="12" s="1"/>
  <c r="L521" i="8"/>
  <c r="N521" i="8"/>
  <c r="E219" i="8"/>
  <c r="P445" i="8"/>
  <c r="S135" i="12"/>
  <c r="T135" i="12"/>
  <c r="AD135" i="12" s="1"/>
  <c r="G176" i="8"/>
  <c r="F176" i="8"/>
  <c r="V459" i="12"/>
  <c r="Z459" i="12" s="1"/>
  <c r="N500" i="8"/>
  <c r="U459" i="12"/>
  <c r="Y459" i="12" s="1"/>
  <c r="L500" i="8"/>
  <c r="I543" i="8"/>
  <c r="V20" i="3"/>
  <c r="Z20" i="3" s="1"/>
  <c r="U20" i="3"/>
  <c r="Y20" i="3" s="1"/>
  <c r="J420" i="8"/>
  <c r="R379" i="12"/>
  <c r="G185" i="8"/>
  <c r="F185" i="8"/>
  <c r="T144" i="12"/>
  <c r="AD144" i="12" s="1"/>
  <c r="S144" i="12"/>
  <c r="AC144" i="12" s="1"/>
  <c r="C482" i="8"/>
  <c r="J427" i="8"/>
  <c r="R386" i="12"/>
  <c r="H323" i="8"/>
  <c r="N345" i="8"/>
  <c r="U304" i="12"/>
  <c r="Y304" i="12" s="1"/>
  <c r="V304" i="12"/>
  <c r="L345" i="8"/>
  <c r="E248" i="8"/>
  <c r="AG71" i="3"/>
  <c r="AI71" i="3" s="1"/>
  <c r="AH71" i="3"/>
  <c r="AJ71" i="3" s="1"/>
  <c r="C360" i="8"/>
  <c r="P200" i="8"/>
  <c r="U222" i="12"/>
  <c r="Y222" i="12" s="1"/>
  <c r="L263" i="8"/>
  <c r="N263" i="8"/>
  <c r="V222" i="12"/>
  <c r="Z222" i="12" s="1"/>
  <c r="R130" i="8"/>
  <c r="AG89" i="12"/>
  <c r="AH89" i="12"/>
  <c r="AJ89" i="12" s="1"/>
  <c r="I505" i="8"/>
  <c r="V429" i="12"/>
  <c r="Z429" i="12" s="1"/>
  <c r="L470" i="8"/>
  <c r="U429" i="12"/>
  <c r="Y429" i="12" s="1"/>
  <c r="N470" i="8"/>
  <c r="K479" i="8"/>
  <c r="E164" i="8"/>
  <c r="I408" i="8"/>
  <c r="AG43" i="12"/>
  <c r="R84" i="8"/>
  <c r="AH43" i="12"/>
  <c r="AJ43" i="12" s="1"/>
  <c r="D364" i="8"/>
  <c r="C155" i="8"/>
  <c r="U23" i="13"/>
  <c r="Y23" i="13" s="1"/>
  <c r="V23" i="13"/>
  <c r="Z23" i="13" s="1"/>
  <c r="AG9" i="13"/>
  <c r="AH9" i="13"/>
  <c r="AJ9" i="13" s="1"/>
  <c r="K530" i="8"/>
  <c r="J317" i="8"/>
  <c r="R276" i="12"/>
  <c r="Q149" i="8"/>
  <c r="X108" i="12"/>
  <c r="AB108" i="12" s="1"/>
  <c r="W108" i="12"/>
  <c r="AA108" i="12" s="1"/>
  <c r="O149" i="8"/>
  <c r="T28" i="12"/>
  <c r="AD28" i="12" s="1"/>
  <c r="F69" i="8"/>
  <c r="G69" i="8"/>
  <c r="S28" i="12"/>
  <c r="F378" i="8"/>
  <c r="T337" i="12"/>
  <c r="AD337" i="12" s="1"/>
  <c r="S337" i="12"/>
  <c r="G378" i="8"/>
  <c r="S500" i="8"/>
  <c r="AL459" i="12"/>
  <c r="AN459" i="12" s="1"/>
  <c r="AK459" i="12"/>
  <c r="AM459" i="12" s="1"/>
  <c r="P415" i="8"/>
  <c r="I180" i="8"/>
  <c r="E335" i="8"/>
  <c r="C226" i="8"/>
  <c r="AK64" i="3"/>
  <c r="AM64" i="3" s="1"/>
  <c r="AL64" i="3"/>
  <c r="AN64" i="3" s="1"/>
  <c r="H383" i="8"/>
  <c r="G220" i="8"/>
  <c r="T179" i="12"/>
  <c r="AD179" i="12" s="1"/>
  <c r="F220" i="8"/>
  <c r="S179" i="12"/>
  <c r="AC179" i="12" s="1"/>
  <c r="AL29" i="3"/>
  <c r="AN29" i="3" s="1"/>
  <c r="AK29" i="3"/>
  <c r="AM29" i="3" s="1"/>
  <c r="D415" i="8"/>
  <c r="C266" i="8"/>
  <c r="AK198" i="12"/>
  <c r="AM198" i="12" s="1"/>
  <c r="AL198" i="12"/>
  <c r="AN198" i="12" s="1"/>
  <c r="S239" i="8"/>
  <c r="AL506" i="12"/>
  <c r="AN506" i="12" s="1"/>
  <c r="S547" i="8"/>
  <c r="AK506" i="12"/>
  <c r="AM506" i="12" s="1"/>
  <c r="V25" i="3"/>
  <c r="Z25" i="3" s="1"/>
  <c r="U25" i="3"/>
  <c r="Y25" i="3" s="1"/>
  <c r="AK480" i="12"/>
  <c r="AM480" i="12" s="1"/>
  <c r="S521" i="8"/>
  <c r="AL480" i="12"/>
  <c r="AN480" i="12" s="1"/>
  <c r="K257" i="8"/>
  <c r="H441" i="8"/>
  <c r="S62" i="8"/>
  <c r="AK21" i="12"/>
  <c r="AM21" i="12" s="1"/>
  <c r="AL21" i="12"/>
  <c r="AN21" i="12" s="1"/>
  <c r="E403" i="8"/>
  <c r="AK75" i="15"/>
  <c r="AM75" i="15" s="1"/>
  <c r="AL75" i="15"/>
  <c r="AN75" i="15" s="1"/>
  <c r="D325" i="8"/>
  <c r="K331" i="8"/>
  <c r="P79" i="8"/>
  <c r="K259" i="8"/>
  <c r="R105" i="15"/>
  <c r="AH68" i="12"/>
  <c r="AJ68" i="12" s="1"/>
  <c r="AG68" i="12"/>
  <c r="AI68" i="12" s="1"/>
  <c r="R109" i="8"/>
  <c r="W45" i="14"/>
  <c r="AA45" i="14" s="1"/>
  <c r="X45" i="14"/>
  <c r="AB45" i="14" s="1"/>
  <c r="I121" i="8"/>
  <c r="K439" i="8"/>
  <c r="V79" i="15"/>
  <c r="Z79" i="15" s="1"/>
  <c r="U79" i="15"/>
  <c r="Y79" i="15" s="1"/>
  <c r="AL379" i="12"/>
  <c r="AN379" i="12" s="1"/>
  <c r="AK379" i="12"/>
  <c r="AM379" i="12" s="1"/>
  <c r="S420" i="8"/>
  <c r="H250" i="8"/>
  <c r="E280" i="8"/>
  <c r="T270" i="12"/>
  <c r="AD270" i="12" s="1"/>
  <c r="F311" i="8"/>
  <c r="S270" i="12"/>
  <c r="AC270" i="12" s="1"/>
  <c r="G311" i="8"/>
  <c r="M262" i="8"/>
  <c r="M179" i="8"/>
  <c r="M543" i="8"/>
  <c r="X332" i="12"/>
  <c r="AB332" i="12" s="1"/>
  <c r="W332" i="12"/>
  <c r="AA332" i="12" s="1"/>
  <c r="O373" i="8"/>
  <c r="Q373" i="8"/>
  <c r="R200" i="8"/>
  <c r="AH159" i="12"/>
  <c r="AJ159" i="12" s="1"/>
  <c r="AG159" i="12"/>
  <c r="R80" i="8"/>
  <c r="AG39" i="12"/>
  <c r="AH39" i="12"/>
  <c r="AJ39" i="12" s="1"/>
  <c r="H319" i="8"/>
  <c r="C180" i="8"/>
  <c r="X172" i="12"/>
  <c r="AB172" i="12" s="1"/>
  <c r="Q213" i="8"/>
  <c r="W172" i="12"/>
  <c r="AA172" i="12" s="1"/>
  <c r="O213" i="8"/>
  <c r="E353" i="8"/>
  <c r="C447" i="8"/>
  <c r="I279" i="8"/>
  <c r="K319" i="8"/>
  <c r="J254" i="8"/>
  <c r="R213" i="12"/>
  <c r="R105" i="12"/>
  <c r="J146" i="8"/>
  <c r="P439" i="8"/>
  <c r="V27" i="15"/>
  <c r="Z27" i="15" s="1"/>
  <c r="U27" i="15"/>
  <c r="Y27" i="15" s="1"/>
  <c r="M254" i="8"/>
  <c r="E352" i="8"/>
  <c r="D506" i="8"/>
  <c r="S104" i="15"/>
  <c r="T104" i="15"/>
  <c r="AD104" i="15" s="1"/>
  <c r="R73" i="3"/>
  <c r="V16" i="13"/>
  <c r="Z16" i="13" s="1"/>
  <c r="U16" i="13"/>
  <c r="Y16" i="13" s="1"/>
  <c r="V18" i="14"/>
  <c r="Z18" i="14" s="1"/>
  <c r="U18" i="14"/>
  <c r="Y18" i="14" s="1"/>
  <c r="O91" i="8"/>
  <c r="Q91" i="8"/>
  <c r="W50" i="12"/>
  <c r="AA50" i="12" s="1"/>
  <c r="X50" i="12"/>
  <c r="AB50" i="12" s="1"/>
  <c r="R101" i="15"/>
  <c r="R86" i="15"/>
  <c r="H309" i="8"/>
  <c r="E538" i="8"/>
  <c r="AL265" i="12"/>
  <c r="AN265" i="12" s="1"/>
  <c r="S306" i="8"/>
  <c r="AK265" i="12"/>
  <c r="AM265" i="12" s="1"/>
  <c r="S54" i="12"/>
  <c r="AC54" i="12" s="1"/>
  <c r="G95" i="8"/>
  <c r="F95" i="8"/>
  <c r="T54" i="12"/>
  <c r="AD54" i="12" s="1"/>
  <c r="AL429" i="12"/>
  <c r="AN429" i="12" s="1"/>
  <c r="S470" i="8"/>
  <c r="AK429" i="12"/>
  <c r="AM429" i="12" s="1"/>
  <c r="E67" i="8"/>
  <c r="V449" i="12"/>
  <c r="Z449" i="12" s="1"/>
  <c r="L490" i="8"/>
  <c r="U449" i="12"/>
  <c r="Y449" i="12" s="1"/>
  <c r="N490" i="8"/>
  <c r="R25" i="3"/>
  <c r="U98" i="15"/>
  <c r="Y98" i="15" s="1"/>
  <c r="V98" i="15"/>
  <c r="Z98" i="15" s="1"/>
  <c r="I372" i="8"/>
  <c r="I150" i="8"/>
  <c r="L156" i="8"/>
  <c r="N156" i="8"/>
  <c r="V115" i="12"/>
  <c r="Z115" i="12" s="1"/>
  <c r="U115" i="12"/>
  <c r="Y115" i="12" s="1"/>
  <c r="I517" i="8"/>
  <c r="AG91" i="12"/>
  <c r="AH91" i="12"/>
  <c r="AJ91" i="12" s="1"/>
  <c r="R132" i="8"/>
  <c r="G247" i="8"/>
  <c r="S206" i="12"/>
  <c r="T206" i="12"/>
  <c r="AD206" i="12" s="1"/>
  <c r="F247" i="8"/>
  <c r="H494" i="8"/>
  <c r="M447" i="8"/>
  <c r="S351" i="8"/>
  <c r="AL310" i="12"/>
  <c r="AN310" i="12" s="1"/>
  <c r="AK310" i="12"/>
  <c r="AM310" i="12" s="1"/>
  <c r="AG27" i="13"/>
  <c r="AI27" i="13" s="1"/>
  <c r="AH27" i="13"/>
  <c r="AJ27" i="13" s="1"/>
  <c r="J136" i="8"/>
  <c r="R95" i="12"/>
  <c r="D150" i="8"/>
  <c r="K483" i="8"/>
  <c r="P130" i="8"/>
  <c r="G243" i="8"/>
  <c r="T202" i="12"/>
  <c r="AD202" i="12" s="1"/>
  <c r="S202" i="12"/>
  <c r="AC202" i="12" s="1"/>
  <c r="F243" i="8"/>
  <c r="N439" i="8"/>
  <c r="V398" i="12"/>
  <c r="U398" i="12"/>
  <c r="Y398" i="12" s="1"/>
  <c r="L439" i="8"/>
  <c r="AL339" i="12"/>
  <c r="AN339" i="12" s="1"/>
  <c r="AK339" i="12"/>
  <c r="AM339" i="12" s="1"/>
  <c r="S380" i="8"/>
  <c r="H266" i="8"/>
  <c r="G191" i="8"/>
  <c r="T150" i="12"/>
  <c r="AD150" i="12" s="1"/>
  <c r="F191" i="8"/>
  <c r="S150" i="12"/>
  <c r="AC150" i="12" s="1"/>
  <c r="W399" i="12"/>
  <c r="AA399" i="12" s="1"/>
  <c r="X399" i="12"/>
  <c r="AB399" i="12" s="1"/>
  <c r="O440" i="8"/>
  <c r="Q440" i="8"/>
  <c r="E304" i="8"/>
  <c r="V15" i="3"/>
  <c r="Z15" i="3" s="1"/>
  <c r="U15" i="3"/>
  <c r="Y15" i="3" s="1"/>
  <c r="C247" i="8"/>
  <c r="AG130" i="12"/>
  <c r="R171" i="8"/>
  <c r="AH130" i="12"/>
  <c r="AJ130" i="12" s="1"/>
  <c r="T409" i="12"/>
  <c r="AD409" i="12" s="1"/>
  <c r="G450" i="8"/>
  <c r="S409" i="12"/>
  <c r="AC409" i="12" s="1"/>
  <c r="F450" i="8"/>
  <c r="R165" i="12"/>
  <c r="J206" i="8"/>
  <c r="L224" i="8"/>
  <c r="N224" i="8"/>
  <c r="V183" i="12"/>
  <c r="U183" i="12"/>
  <c r="Y183" i="12" s="1"/>
  <c r="C254" i="8"/>
  <c r="AH66" i="3"/>
  <c r="AJ66" i="3" s="1"/>
  <c r="AG66" i="3"/>
  <c r="AI66" i="3" s="1"/>
  <c r="H366" i="8"/>
  <c r="S45" i="14"/>
  <c r="AC45" i="14" s="1"/>
  <c r="T45" i="14"/>
  <c r="AD45" i="14" s="1"/>
  <c r="AL69" i="15"/>
  <c r="AN69" i="15" s="1"/>
  <c r="AK69" i="15"/>
  <c r="AM69" i="15" s="1"/>
  <c r="J472" i="8"/>
  <c r="R431" i="12"/>
  <c r="K502" i="8"/>
  <c r="P159" i="8"/>
  <c r="K171" i="8"/>
  <c r="AH101" i="12"/>
  <c r="AJ101" i="12" s="1"/>
  <c r="R142" i="8"/>
  <c r="AG101" i="12"/>
  <c r="R30" i="3"/>
  <c r="AH64" i="3"/>
  <c r="AJ64" i="3" s="1"/>
  <c r="AG64" i="3"/>
  <c r="AI64" i="3" s="1"/>
  <c r="K160" i="8"/>
  <c r="R51" i="15"/>
  <c r="V25" i="14"/>
  <c r="U25" i="14"/>
  <c r="Y25" i="14" s="1"/>
  <c r="AL488" i="12"/>
  <c r="AK488" i="12"/>
  <c r="AM488" i="12" s="1"/>
  <c r="S529" i="8"/>
  <c r="J105" i="8"/>
  <c r="R64" i="12"/>
  <c r="H292" i="8"/>
  <c r="E252" i="8"/>
  <c r="C184" i="8"/>
  <c r="R28" i="3"/>
  <c r="AK367" i="12"/>
  <c r="AM367" i="12" s="1"/>
  <c r="S408" i="8"/>
  <c r="AL367" i="12"/>
  <c r="AN367" i="12" s="1"/>
  <c r="R12" i="15"/>
  <c r="P444" i="8"/>
  <c r="I532" i="8"/>
  <c r="H388" i="8"/>
  <c r="P349" i="8"/>
  <c r="AK228" i="12"/>
  <c r="AM228" i="12" s="1"/>
  <c r="AL228" i="12"/>
  <c r="AN228" i="12" s="1"/>
  <c r="S269" i="8"/>
  <c r="P398" i="8"/>
  <c r="U59" i="12"/>
  <c r="Y59" i="12" s="1"/>
  <c r="N100" i="8"/>
  <c r="V59" i="12"/>
  <c r="Z59" i="12" s="1"/>
  <c r="L100" i="8"/>
  <c r="AK435" i="12"/>
  <c r="AM435" i="12" s="1"/>
  <c r="S476" i="8"/>
  <c r="AL435" i="12"/>
  <c r="AN435" i="12" s="1"/>
  <c r="G205" i="8"/>
  <c r="S164" i="12"/>
  <c r="AC164" i="12" s="1"/>
  <c r="F205" i="8"/>
  <c r="T164" i="12"/>
  <c r="AD164" i="12" s="1"/>
  <c r="K175" i="8"/>
  <c r="AG486" i="12"/>
  <c r="AH486" i="12"/>
  <c r="AJ486" i="12" s="1"/>
  <c r="R527" i="8"/>
  <c r="K284" i="8"/>
  <c r="E536" i="8"/>
  <c r="G276" i="8"/>
  <c r="S235" i="12"/>
  <c r="AC235" i="12" s="1"/>
  <c r="F276" i="8"/>
  <c r="T235" i="12"/>
  <c r="AD235" i="12" s="1"/>
  <c r="R102" i="3"/>
  <c r="D392" i="8"/>
  <c r="R72" i="3"/>
  <c r="S302" i="8"/>
  <c r="AK261" i="12"/>
  <c r="AM261" i="12" s="1"/>
  <c r="AL261" i="12"/>
  <c r="AN261" i="12" s="1"/>
  <c r="M431" i="8"/>
  <c r="AH62" i="15"/>
  <c r="AJ62" i="15" s="1"/>
  <c r="AG62" i="15"/>
  <c r="AL322" i="12"/>
  <c r="AN322" i="12" s="1"/>
  <c r="S363" i="8"/>
  <c r="AK322" i="12"/>
  <c r="AM322" i="12" s="1"/>
  <c r="N264" i="8"/>
  <c r="V223" i="12"/>
  <c r="U223" i="12"/>
  <c r="Y223" i="12" s="1"/>
  <c r="L264" i="8"/>
  <c r="I444" i="8"/>
  <c r="U96" i="15"/>
  <c r="Y96" i="15" s="1"/>
  <c r="V96" i="15"/>
  <c r="Z96" i="15" s="1"/>
  <c r="E254" i="8"/>
  <c r="T29" i="3"/>
  <c r="AD29" i="3" s="1"/>
  <c r="S29" i="3"/>
  <c r="AC29" i="3" s="1"/>
  <c r="R517" i="8"/>
  <c r="AG476" i="12"/>
  <c r="AH476" i="12"/>
  <c r="AJ476" i="12" s="1"/>
  <c r="AL8" i="16"/>
  <c r="AN8" i="16" s="1"/>
  <c r="AK8" i="16"/>
  <c r="AM8" i="16" s="1"/>
  <c r="AL373" i="12"/>
  <c r="AN373" i="12" s="1"/>
  <c r="AK373" i="12"/>
  <c r="AM373" i="12" s="1"/>
  <c r="S414" i="8"/>
  <c r="C534" i="8"/>
  <c r="L102" i="8"/>
  <c r="V61" i="12"/>
  <c r="Z61" i="12" s="1"/>
  <c r="U61" i="12"/>
  <c r="Y61" i="12" s="1"/>
  <c r="N102" i="8"/>
  <c r="K186" i="8"/>
  <c r="V89" i="3"/>
  <c r="Z89" i="3" s="1"/>
  <c r="U89" i="3"/>
  <c r="Y89" i="3" s="1"/>
  <c r="H140" i="8"/>
  <c r="H357" i="8"/>
  <c r="P141" i="8"/>
  <c r="C256" i="8"/>
  <c r="AG65" i="3"/>
  <c r="AH65" i="3"/>
  <c r="AJ65" i="3" s="1"/>
  <c r="G143" i="8"/>
  <c r="S102" i="12"/>
  <c r="AC102" i="12" s="1"/>
  <c r="T102" i="12"/>
  <c r="AD102" i="12" s="1"/>
  <c r="F143" i="8"/>
  <c r="C335" i="8"/>
  <c r="I497" i="8"/>
  <c r="H178" i="8"/>
  <c r="G324" i="8"/>
  <c r="F324" i="8"/>
  <c r="S283" i="12"/>
  <c r="AC283" i="12" s="1"/>
  <c r="T283" i="12"/>
  <c r="AD283" i="12" s="1"/>
  <c r="F244" i="8"/>
  <c r="S203" i="12"/>
  <c r="T203" i="12"/>
  <c r="AD203" i="12" s="1"/>
  <c r="G244" i="8"/>
  <c r="H180" i="8"/>
  <c r="P89" i="8"/>
  <c r="R72" i="15"/>
  <c r="AL68" i="3"/>
  <c r="AN68" i="3" s="1"/>
  <c r="AK68" i="3"/>
  <c r="AM68" i="3" s="1"/>
  <c r="X125" i="12"/>
  <c r="AB125" i="12" s="1"/>
  <c r="O166" i="8"/>
  <c r="W125" i="12"/>
  <c r="AA125" i="12" s="1"/>
  <c r="Q166" i="8"/>
  <c r="J171" i="8"/>
  <c r="R130" i="12"/>
  <c r="K350" i="8"/>
  <c r="AG179" i="12"/>
  <c r="R220" i="8"/>
  <c r="AH179" i="12"/>
  <c r="AJ179" i="12" s="1"/>
  <c r="F322" i="8"/>
  <c r="G322" i="8"/>
  <c r="T281" i="12"/>
  <c r="AD281" i="12" s="1"/>
  <c r="S281" i="12"/>
  <c r="AC281" i="12" s="1"/>
  <c r="AH107" i="15"/>
  <c r="AJ107" i="15" s="1"/>
  <c r="AG107" i="15"/>
  <c r="AI107" i="15" s="1"/>
  <c r="R22" i="14"/>
  <c r="D279" i="8"/>
  <c r="AK87" i="3"/>
  <c r="AM87" i="3" s="1"/>
  <c r="AL87" i="3"/>
  <c r="AN87" i="3" s="1"/>
  <c r="P281" i="8"/>
  <c r="S124" i="8"/>
  <c r="AK83" i="12"/>
  <c r="AM83" i="12" s="1"/>
  <c r="AL83" i="12"/>
  <c r="AN83" i="12" s="1"/>
  <c r="K112" i="8"/>
  <c r="E363" i="8"/>
  <c r="R21" i="14"/>
  <c r="AH451" i="12"/>
  <c r="AJ451" i="12" s="1"/>
  <c r="AG451" i="12"/>
  <c r="R492" i="8"/>
  <c r="P264" i="8"/>
  <c r="K272" i="8"/>
  <c r="H108" i="8"/>
  <c r="F448" i="8"/>
  <c r="T407" i="12"/>
  <c r="AD407" i="12" s="1"/>
  <c r="G448" i="8"/>
  <c r="S407" i="12"/>
  <c r="AC407" i="12" s="1"/>
  <c r="AH298" i="12"/>
  <c r="AJ298" i="12" s="1"/>
  <c r="AG298" i="12"/>
  <c r="R339" i="8"/>
  <c r="R361" i="8"/>
  <c r="AG320" i="12"/>
  <c r="AI320" i="12" s="1"/>
  <c r="AH320" i="12"/>
  <c r="AJ320" i="12" s="1"/>
  <c r="T450" i="12"/>
  <c r="AD450" i="12" s="1"/>
  <c r="S450" i="12"/>
  <c r="AC450" i="12" s="1"/>
  <c r="F491" i="8"/>
  <c r="G491" i="8"/>
  <c r="W17" i="15"/>
  <c r="AA17" i="15" s="1"/>
  <c r="X17" i="15"/>
  <c r="AB17" i="15" s="1"/>
  <c r="C56" i="8"/>
  <c r="R478" i="12"/>
  <c r="J519" i="8"/>
  <c r="E214" i="8"/>
  <c r="U7" i="13"/>
  <c r="Y7" i="13" s="1"/>
  <c r="V7" i="13"/>
  <c r="Z7" i="13" s="1"/>
  <c r="M81" i="8"/>
  <c r="AH260" i="12"/>
  <c r="AJ260" i="12" s="1"/>
  <c r="AG260" i="12"/>
  <c r="R301" i="8"/>
  <c r="X138" i="12"/>
  <c r="AB138" i="12" s="1"/>
  <c r="Q179" i="8"/>
  <c r="O179" i="8"/>
  <c r="W138" i="12"/>
  <c r="AA138" i="12" s="1"/>
  <c r="I446" i="8"/>
  <c r="K96" i="8"/>
  <c r="D365" i="8"/>
  <c r="K361" i="8"/>
  <c r="F241" i="8"/>
  <c r="S200" i="12"/>
  <c r="AC200" i="12" s="1"/>
  <c r="T200" i="12"/>
  <c r="AD200" i="12" s="1"/>
  <c r="G241" i="8"/>
  <c r="D227" i="8"/>
  <c r="C540" i="8"/>
  <c r="T213" i="12"/>
  <c r="AD213" i="12" s="1"/>
  <c r="S213" i="12"/>
  <c r="G254" i="8"/>
  <c r="F254" i="8"/>
  <c r="I264" i="8"/>
  <c r="AH17" i="16"/>
  <c r="AJ17" i="16" s="1"/>
  <c r="AG17" i="16"/>
  <c r="U74" i="3"/>
  <c r="Y74" i="3" s="1"/>
  <c r="V74" i="3"/>
  <c r="Z74" i="3" s="1"/>
  <c r="H75" i="8"/>
  <c r="G53" i="8"/>
  <c r="T12" i="12"/>
  <c r="AD12" i="12" s="1"/>
  <c r="F53" i="8"/>
  <c r="S12" i="12"/>
  <c r="AC12" i="12" s="1"/>
  <c r="R71" i="8"/>
  <c r="AH30" i="12"/>
  <c r="AJ30" i="12" s="1"/>
  <c r="AG30" i="12"/>
  <c r="M181" i="8"/>
  <c r="D440" i="8"/>
  <c r="O406" i="8"/>
  <c r="W365" i="12"/>
  <c r="AA365" i="12" s="1"/>
  <c r="X365" i="12"/>
  <c r="Q406" i="8"/>
  <c r="M454" i="8"/>
  <c r="K174" i="8"/>
  <c r="X20" i="15"/>
  <c r="AB20" i="15" s="1"/>
  <c r="W20" i="15"/>
  <c r="AA20" i="15" s="1"/>
  <c r="X318" i="12"/>
  <c r="AB318" i="12" s="1"/>
  <c r="Q359" i="8"/>
  <c r="O359" i="8"/>
  <c r="W318" i="12"/>
  <c r="AA318" i="12" s="1"/>
  <c r="D270" i="8"/>
  <c r="K375" i="8"/>
  <c r="D503" i="8"/>
  <c r="C350" i="8"/>
  <c r="F162" i="8"/>
  <c r="G162" i="8"/>
  <c r="S121" i="12"/>
  <c r="AC121" i="12" s="1"/>
  <c r="T121" i="12"/>
  <c r="AD121" i="12" s="1"/>
  <c r="X185" i="12"/>
  <c r="AB185" i="12" s="1"/>
  <c r="O226" i="8"/>
  <c r="W185" i="12"/>
  <c r="AA185" i="12" s="1"/>
  <c r="Q226" i="8"/>
  <c r="M112" i="8"/>
  <c r="R208" i="8"/>
  <c r="AG167" i="12"/>
  <c r="AH167" i="12"/>
  <c r="AJ167" i="12" s="1"/>
  <c r="C464" i="8"/>
  <c r="P342" i="8"/>
  <c r="S66" i="15"/>
  <c r="AC66" i="15" s="1"/>
  <c r="T66" i="15"/>
  <c r="AD66" i="15" s="1"/>
  <c r="AG22" i="15"/>
  <c r="AH22" i="15"/>
  <c r="AJ22" i="15" s="1"/>
  <c r="R9" i="14"/>
  <c r="X266" i="12"/>
  <c r="AB266" i="12" s="1"/>
  <c r="W266" i="12"/>
  <c r="AA266" i="12" s="1"/>
  <c r="Q307" i="8"/>
  <c r="O307" i="8"/>
  <c r="J543" i="8"/>
  <c r="R502" i="12"/>
  <c r="S280" i="8"/>
  <c r="AL239" i="12"/>
  <c r="AN239" i="12" s="1"/>
  <c r="AK239" i="12"/>
  <c r="P462" i="8"/>
  <c r="T26" i="15"/>
  <c r="AD26" i="15" s="1"/>
  <c r="S26" i="15"/>
  <c r="AG24" i="3"/>
  <c r="AI24" i="3" s="1"/>
  <c r="AH24" i="3"/>
  <c r="AJ24" i="3" s="1"/>
  <c r="R56" i="12"/>
  <c r="J97" i="8"/>
  <c r="M346" i="8"/>
  <c r="W473" i="12"/>
  <c r="AA473" i="12" s="1"/>
  <c r="Q514" i="8"/>
  <c r="X473" i="12"/>
  <c r="AB473" i="12" s="1"/>
  <c r="O514" i="8"/>
  <c r="E434" i="8"/>
  <c r="M293" i="8"/>
  <c r="AH387" i="12"/>
  <c r="AJ387" i="12" s="1"/>
  <c r="R428" i="8"/>
  <c r="AG387" i="12"/>
  <c r="AI387" i="12" s="1"/>
  <c r="G214" i="8"/>
  <c r="S173" i="12"/>
  <c r="AC173" i="12" s="1"/>
  <c r="F214" i="8"/>
  <c r="T173" i="12"/>
  <c r="AD173" i="12" s="1"/>
  <c r="H245" i="8"/>
  <c r="P140" i="8"/>
  <c r="L399" i="8"/>
  <c r="U358" i="12"/>
  <c r="Y358" i="12" s="1"/>
  <c r="V358" i="12"/>
  <c r="Z358" i="12" s="1"/>
  <c r="N399" i="8"/>
  <c r="T23" i="13"/>
  <c r="AD23" i="13" s="1"/>
  <c r="S23" i="13"/>
  <c r="F49" i="8"/>
  <c r="G49" i="8"/>
  <c r="S8" i="12"/>
  <c r="T8" i="12"/>
  <c r="AD8" i="12" s="1"/>
  <c r="D377" i="8"/>
  <c r="M148" i="8"/>
  <c r="S103" i="8"/>
  <c r="AL62" i="12"/>
  <c r="AN62" i="12" s="1"/>
  <c r="AK62" i="12"/>
  <c r="AM62" i="12" s="1"/>
  <c r="F120" i="8"/>
  <c r="S79" i="12"/>
  <c r="AC79" i="12" s="1"/>
  <c r="G120" i="8"/>
  <c r="T79" i="12"/>
  <c r="AD79" i="12" s="1"/>
  <c r="O71" i="8"/>
  <c r="W30" i="12"/>
  <c r="AA30" i="12" s="1"/>
  <c r="Q71" i="8"/>
  <c r="X30" i="12"/>
  <c r="AB30" i="12" s="1"/>
  <c r="S374" i="8"/>
  <c r="AK333" i="12"/>
  <c r="AM333" i="12" s="1"/>
  <c r="AL333" i="12"/>
  <c r="AN333" i="12" s="1"/>
  <c r="R14" i="16"/>
  <c r="X130" i="12"/>
  <c r="O171" i="8"/>
  <c r="W130" i="12"/>
  <c r="AA130" i="12" s="1"/>
  <c r="Q171" i="8"/>
  <c r="I284" i="8"/>
  <c r="E207" i="8"/>
  <c r="AL17" i="3"/>
  <c r="AN17" i="3" s="1"/>
  <c r="AK17" i="3"/>
  <c r="AM17" i="3" s="1"/>
  <c r="P236" i="8"/>
  <c r="S18" i="15"/>
  <c r="AC18" i="15" s="1"/>
  <c r="T18" i="15"/>
  <c r="AD18" i="15" s="1"/>
  <c r="R45" i="3"/>
  <c r="E243" i="8"/>
  <c r="R7" i="14"/>
  <c r="J407" i="8"/>
  <c r="R366" i="12"/>
  <c r="S454" i="8"/>
  <c r="AL413" i="12"/>
  <c r="AN413" i="12" s="1"/>
  <c r="AK413" i="12"/>
  <c r="AM413" i="12" s="1"/>
  <c r="K187" i="8"/>
  <c r="AH435" i="12"/>
  <c r="AJ435" i="12" s="1"/>
  <c r="AG435" i="12"/>
  <c r="AI435" i="12" s="1"/>
  <c r="R476" i="8"/>
  <c r="U90" i="3"/>
  <c r="Y90" i="3" s="1"/>
  <c r="V90" i="3"/>
  <c r="Z90" i="3" s="1"/>
  <c r="T9" i="14"/>
  <c r="AD9" i="14" s="1"/>
  <c r="S9" i="14"/>
  <c r="AC9" i="14" s="1"/>
  <c r="R8" i="16"/>
  <c r="O414" i="8"/>
  <c r="Q414" i="8"/>
  <c r="X373" i="12"/>
  <c r="AB373" i="12" s="1"/>
  <c r="W373" i="12"/>
  <c r="AA373" i="12" s="1"/>
  <c r="D397" i="8"/>
  <c r="R75" i="15"/>
  <c r="F375" i="8"/>
  <c r="T334" i="12"/>
  <c r="AD334" i="12" s="1"/>
  <c r="G375" i="8"/>
  <c r="S334" i="12"/>
  <c r="AC334" i="12" s="1"/>
  <c r="T119" i="12"/>
  <c r="AD119" i="12" s="1"/>
  <c r="F160" i="8"/>
  <c r="S119" i="12"/>
  <c r="AC119" i="12" s="1"/>
  <c r="G160" i="8"/>
  <c r="X75" i="15"/>
  <c r="AB75" i="15" s="1"/>
  <c r="W75" i="15"/>
  <c r="AA75" i="15" s="1"/>
  <c r="M50" i="8"/>
  <c r="D413" i="8"/>
  <c r="P67" i="8"/>
  <c r="K343" i="8"/>
  <c r="AK95" i="3"/>
  <c r="AM95" i="3" s="1"/>
  <c r="AL95" i="3"/>
  <c r="AN95" i="3" s="1"/>
  <c r="X411" i="12"/>
  <c r="AB411" i="12" s="1"/>
  <c r="W411" i="12"/>
  <c r="AA411" i="12" s="1"/>
  <c r="O452" i="8"/>
  <c r="Q452" i="8"/>
  <c r="R297" i="12"/>
  <c r="J338" i="8"/>
  <c r="R90" i="15"/>
  <c r="D48" i="8"/>
  <c r="AH90" i="15"/>
  <c r="AJ90" i="15" s="1"/>
  <c r="AG90" i="15"/>
  <c r="M487" i="8"/>
  <c r="U365" i="12"/>
  <c r="Y365" i="12" s="1"/>
  <c r="V365" i="12"/>
  <c r="Z365" i="12" s="1"/>
  <c r="L406" i="8"/>
  <c r="N406" i="8"/>
  <c r="X340" i="12"/>
  <c r="AB340" i="12" s="1"/>
  <c r="Q381" i="8"/>
  <c r="W340" i="12"/>
  <c r="AA340" i="12" s="1"/>
  <c r="O381" i="8"/>
  <c r="I464" i="8"/>
  <c r="L147" i="8"/>
  <c r="U106" i="12"/>
  <c r="Y106" i="12" s="1"/>
  <c r="N147" i="8"/>
  <c r="V106" i="12"/>
  <c r="Z106" i="12" s="1"/>
  <c r="E452" i="8"/>
  <c r="E111" i="8"/>
  <c r="M95" i="8"/>
  <c r="T24" i="16"/>
  <c r="AD24" i="16" s="1"/>
  <c r="S24" i="16"/>
  <c r="U86" i="12"/>
  <c r="Y86" i="12" s="1"/>
  <c r="N127" i="8"/>
  <c r="V86" i="12"/>
  <c r="Z86" i="12" s="1"/>
  <c r="L127" i="8"/>
  <c r="AG12" i="13"/>
  <c r="AI12" i="13" s="1"/>
  <c r="AH12" i="13"/>
  <c r="AJ12" i="13" s="1"/>
  <c r="P137" i="8"/>
  <c r="V354" i="12"/>
  <c r="Z354" i="12" s="1"/>
  <c r="L395" i="8"/>
  <c r="U354" i="12"/>
  <c r="Y354" i="12" s="1"/>
  <c r="N395" i="8"/>
  <c r="C91" i="8"/>
  <c r="V385" i="12"/>
  <c r="Z385" i="12" s="1"/>
  <c r="N426" i="8"/>
  <c r="U385" i="12"/>
  <c r="Y385" i="12" s="1"/>
  <c r="L426" i="8"/>
  <c r="U111" i="12"/>
  <c r="Y111" i="12" s="1"/>
  <c r="N152" i="8"/>
  <c r="V111" i="12"/>
  <c r="Z111" i="12" s="1"/>
  <c r="L152" i="8"/>
  <c r="W25" i="12"/>
  <c r="AA25" i="12" s="1"/>
  <c r="X25" i="12"/>
  <c r="AB25" i="12" s="1"/>
  <c r="O66" i="8"/>
  <c r="Q66" i="8"/>
  <c r="D96" i="8"/>
  <c r="M312" i="8"/>
  <c r="T88" i="15"/>
  <c r="AD88" i="15" s="1"/>
  <c r="S88" i="15"/>
  <c r="AC88" i="15" s="1"/>
  <c r="E59" i="8"/>
  <c r="J410" i="8"/>
  <c r="R369" i="12"/>
  <c r="D238" i="8"/>
  <c r="E492" i="8"/>
  <c r="H151" i="8"/>
  <c r="AG145" i="12"/>
  <c r="AI145" i="12" s="1"/>
  <c r="R186" i="8"/>
  <c r="AH145" i="12"/>
  <c r="AJ145" i="12" s="1"/>
  <c r="AG16" i="3"/>
  <c r="AH16" i="3"/>
  <c r="AJ16" i="3" s="1"/>
  <c r="H469" i="8"/>
  <c r="V328" i="12"/>
  <c r="Z328" i="12" s="1"/>
  <c r="N369" i="8"/>
  <c r="L369" i="8"/>
  <c r="U328" i="12"/>
  <c r="Y328" i="12" s="1"/>
  <c r="Q97" i="8"/>
  <c r="X56" i="12"/>
  <c r="AB56" i="12" s="1"/>
  <c r="W56" i="12"/>
  <c r="AA56" i="12" s="1"/>
  <c r="O97" i="8"/>
  <c r="R76" i="15"/>
  <c r="J243" i="8"/>
  <c r="R202" i="12"/>
  <c r="AH31" i="14"/>
  <c r="AJ31" i="14" s="1"/>
  <c r="AG31" i="14"/>
  <c r="AI31" i="14" s="1"/>
  <c r="K295" i="8"/>
  <c r="H443" i="8"/>
  <c r="D121" i="8"/>
  <c r="G268" i="8"/>
  <c r="F268" i="8"/>
  <c r="T227" i="12"/>
  <c r="AD227" i="12" s="1"/>
  <c r="S227" i="12"/>
  <c r="AC227" i="12" s="1"/>
  <c r="P417" i="8"/>
  <c r="R335" i="8"/>
  <c r="AG294" i="12"/>
  <c r="AI294" i="12" s="1"/>
  <c r="AH294" i="12"/>
  <c r="AJ294" i="12" s="1"/>
  <c r="T46" i="15"/>
  <c r="AD46" i="15" s="1"/>
  <c r="S46" i="15"/>
  <c r="AC46" i="15" s="1"/>
  <c r="N488" i="8"/>
  <c r="V447" i="12"/>
  <c r="Z447" i="12" s="1"/>
  <c r="L488" i="8"/>
  <c r="U447" i="12"/>
  <c r="Y447" i="12" s="1"/>
  <c r="S62" i="15"/>
  <c r="T62" i="15"/>
  <c r="AD62" i="15" s="1"/>
  <c r="V20" i="14"/>
  <c r="Z20" i="14" s="1"/>
  <c r="U20" i="14"/>
  <c r="Y20" i="14" s="1"/>
  <c r="P295" i="8"/>
  <c r="S78" i="15"/>
  <c r="AC78" i="15" s="1"/>
  <c r="T78" i="15"/>
  <c r="AD78" i="15" s="1"/>
  <c r="X391" i="12"/>
  <c r="AB391" i="12" s="1"/>
  <c r="W391" i="12"/>
  <c r="AA391" i="12" s="1"/>
  <c r="Q432" i="8"/>
  <c r="O432" i="8"/>
  <c r="K107" i="8"/>
  <c r="M484" i="8"/>
  <c r="C545" i="8"/>
  <c r="L90" i="8"/>
  <c r="U49" i="12"/>
  <c r="Y49" i="12" s="1"/>
  <c r="N90" i="8"/>
  <c r="V49" i="12"/>
  <c r="Z49" i="12" s="1"/>
  <c r="E85" i="8"/>
  <c r="AG377" i="12"/>
  <c r="AI377" i="12" s="1"/>
  <c r="AH377" i="12"/>
  <c r="AJ377" i="12" s="1"/>
  <c r="R418" i="8"/>
  <c r="I485" i="8"/>
  <c r="V40" i="15"/>
  <c r="Z40" i="15" s="1"/>
  <c r="U40" i="15"/>
  <c r="Y40" i="15" s="1"/>
  <c r="E124" i="8"/>
  <c r="E258" i="8"/>
  <c r="O464" i="8"/>
  <c r="Q464" i="8"/>
  <c r="W423" i="12"/>
  <c r="AA423" i="12" s="1"/>
  <c r="X423" i="12"/>
  <c r="AB423" i="12" s="1"/>
  <c r="T380" i="12"/>
  <c r="AD380" i="12" s="1"/>
  <c r="G421" i="8"/>
  <c r="S380" i="12"/>
  <c r="AC380" i="12" s="1"/>
  <c r="F421" i="8"/>
  <c r="H451" i="8"/>
  <c r="T76" i="3"/>
  <c r="AD76" i="3" s="1"/>
  <c r="S76" i="3"/>
  <c r="U40" i="3"/>
  <c r="Y40" i="3" s="1"/>
  <c r="V40" i="3"/>
  <c r="Z40" i="3" s="1"/>
  <c r="R205" i="8"/>
  <c r="AG164" i="12"/>
  <c r="AH164" i="12"/>
  <c r="AJ164" i="12" s="1"/>
  <c r="P523" i="8"/>
  <c r="R74" i="3"/>
  <c r="H213" i="8"/>
  <c r="AG362" i="12"/>
  <c r="R403" i="8"/>
  <c r="AH362" i="12"/>
  <c r="AJ362" i="12" s="1"/>
  <c r="X16" i="3"/>
  <c r="AB16" i="3" s="1"/>
  <c r="W16" i="3"/>
  <c r="AA16" i="3" s="1"/>
  <c r="AL266" i="12"/>
  <c r="AN266" i="12" s="1"/>
  <c r="AK266" i="12"/>
  <c r="AM266" i="12" s="1"/>
  <c r="S307" i="8"/>
  <c r="R32" i="3"/>
  <c r="AK280" i="12"/>
  <c r="AM280" i="12" s="1"/>
  <c r="S321" i="8"/>
  <c r="AL280" i="12"/>
  <c r="AN280" i="12" s="1"/>
  <c r="AL448" i="12"/>
  <c r="AN448" i="12" s="1"/>
  <c r="S489" i="8"/>
  <c r="AK448" i="12"/>
  <c r="AM448" i="12" s="1"/>
  <c r="P109" i="8"/>
  <c r="AH443" i="12"/>
  <c r="AJ443" i="12" s="1"/>
  <c r="R484" i="8"/>
  <c r="AG443" i="12"/>
  <c r="S395" i="8"/>
  <c r="AL354" i="12"/>
  <c r="AN354" i="12" s="1"/>
  <c r="AK354" i="12"/>
  <c r="AM354" i="12" s="1"/>
  <c r="R270" i="12"/>
  <c r="J311" i="8"/>
  <c r="D318" i="8"/>
  <c r="AL418" i="12"/>
  <c r="AN418" i="12" s="1"/>
  <c r="AK418" i="12"/>
  <c r="AM418" i="12" s="1"/>
  <c r="S459" i="8"/>
  <c r="K92" i="8"/>
  <c r="AL63" i="15"/>
  <c r="AN63" i="15" s="1"/>
  <c r="AK63" i="15"/>
  <c r="AM63" i="15" s="1"/>
  <c r="H395" i="8"/>
  <c r="P151" i="8"/>
  <c r="M94" i="8"/>
  <c r="D500" i="8"/>
  <c r="I255" i="8"/>
  <c r="W111" i="12"/>
  <c r="AA111" i="12" s="1"/>
  <c r="X111" i="12"/>
  <c r="AB111" i="12" s="1"/>
  <c r="Q152" i="8"/>
  <c r="O152" i="8"/>
  <c r="AG63" i="3"/>
  <c r="AI63" i="3" s="1"/>
  <c r="AH63" i="3"/>
  <c r="AJ63" i="3" s="1"/>
  <c r="AK37" i="3"/>
  <c r="AM37" i="3" s="1"/>
  <c r="AL37" i="3"/>
  <c r="AN37" i="3" s="1"/>
  <c r="S453" i="8"/>
  <c r="AL412" i="12"/>
  <c r="AN412" i="12" s="1"/>
  <c r="AK412" i="12"/>
  <c r="AM412" i="12" s="1"/>
  <c r="D492" i="8"/>
  <c r="K106" i="8"/>
  <c r="M323" i="8"/>
  <c r="K357" i="8"/>
  <c r="E493" i="8"/>
  <c r="M118" i="8"/>
  <c r="E168" i="8"/>
  <c r="AK378" i="12"/>
  <c r="AM378" i="12" s="1"/>
  <c r="AL378" i="12"/>
  <c r="AN378" i="12" s="1"/>
  <c r="S419" i="8"/>
  <c r="AG246" i="12"/>
  <c r="R287" i="8"/>
  <c r="AH246" i="12"/>
  <c r="AJ246" i="12" s="1"/>
  <c r="M526" i="8"/>
  <c r="I53" i="8"/>
  <c r="AK167" i="12"/>
  <c r="AM167" i="12" s="1"/>
  <c r="AL167" i="12"/>
  <c r="AN167" i="12" s="1"/>
  <c r="S208" i="8"/>
  <c r="I417" i="8"/>
  <c r="I282" i="8"/>
  <c r="J350" i="8"/>
  <c r="R309" i="12"/>
  <c r="K262" i="8"/>
  <c r="C207" i="8"/>
  <c r="M78" i="8"/>
  <c r="E467" i="8"/>
  <c r="E547" i="8"/>
  <c r="P391" i="8"/>
  <c r="E501" i="8"/>
  <c r="V56" i="3"/>
  <c r="Z56" i="3" s="1"/>
  <c r="U56" i="3"/>
  <c r="Y56" i="3" s="1"/>
  <c r="AK389" i="12"/>
  <c r="AM389" i="12" s="1"/>
  <c r="S430" i="8"/>
  <c r="AL389" i="12"/>
  <c r="AN389" i="12" s="1"/>
  <c r="AH113" i="12"/>
  <c r="AJ113" i="12" s="1"/>
  <c r="AG113" i="12"/>
  <c r="R154" i="8"/>
  <c r="AK468" i="12"/>
  <c r="AM468" i="12" s="1"/>
  <c r="AL468" i="12"/>
  <c r="AN468" i="12" s="1"/>
  <c r="S509" i="8"/>
  <c r="S32" i="15"/>
  <c r="AC32" i="15" s="1"/>
  <c r="T32" i="15"/>
  <c r="AD32" i="15" s="1"/>
  <c r="L393" i="8"/>
  <c r="U352" i="12"/>
  <c r="Y352" i="12" s="1"/>
  <c r="N393" i="8"/>
  <c r="V352" i="12"/>
  <c r="Z352" i="12" s="1"/>
  <c r="E546" i="8"/>
  <c r="D546" i="8"/>
  <c r="E358" i="8"/>
  <c r="M549" i="8"/>
  <c r="AG31" i="12"/>
  <c r="R72" i="8"/>
  <c r="AH31" i="12"/>
  <c r="AJ31" i="12" s="1"/>
  <c r="D478" i="8"/>
  <c r="AL398" i="12"/>
  <c r="AN398" i="12" s="1"/>
  <c r="AK398" i="12"/>
  <c r="AM398" i="12" s="1"/>
  <c r="S439" i="8"/>
  <c r="H416" i="8"/>
  <c r="J298" i="8"/>
  <c r="R257" i="12"/>
  <c r="K140" i="8"/>
  <c r="I144" i="8"/>
  <c r="T24" i="15"/>
  <c r="AD24" i="15" s="1"/>
  <c r="S24" i="15"/>
  <c r="X61" i="15"/>
  <c r="AB61" i="15" s="1"/>
  <c r="W61" i="15"/>
  <c r="AA61" i="15" s="1"/>
  <c r="H421" i="8"/>
  <c r="M204" i="8"/>
  <c r="T73" i="3"/>
  <c r="AD73" i="3" s="1"/>
  <c r="S73" i="3"/>
  <c r="AG80" i="12"/>
  <c r="AI80" i="12" s="1"/>
  <c r="AH80" i="12"/>
  <c r="AJ80" i="12" s="1"/>
  <c r="R121" i="8"/>
  <c r="R10" i="12"/>
  <c r="J51" i="8"/>
  <c r="R52" i="8"/>
  <c r="AH11" i="12"/>
  <c r="AJ11" i="12" s="1"/>
  <c r="AG11" i="12"/>
  <c r="J151" i="8"/>
  <c r="R110" i="12"/>
  <c r="S95" i="8"/>
  <c r="AK54" i="12"/>
  <c r="AM54" i="12" s="1"/>
  <c r="AL54" i="12"/>
  <c r="AN54" i="12" s="1"/>
  <c r="W65" i="15"/>
  <c r="AA65" i="15" s="1"/>
  <c r="X65" i="15"/>
  <c r="AB65" i="15" s="1"/>
  <c r="H78" i="8"/>
  <c r="X33" i="12"/>
  <c r="AB33" i="12" s="1"/>
  <c r="Q74" i="8"/>
  <c r="W33" i="12"/>
  <c r="AA33" i="12" s="1"/>
  <c r="O74" i="8"/>
  <c r="AK96" i="3"/>
  <c r="AM96" i="3" s="1"/>
  <c r="AL96" i="3"/>
  <c r="AN96" i="3" s="1"/>
  <c r="O204" i="8"/>
  <c r="X163" i="12"/>
  <c r="AB163" i="12" s="1"/>
  <c r="W163" i="12"/>
  <c r="AA163" i="12" s="1"/>
  <c r="Q204" i="8"/>
  <c r="W112" i="12"/>
  <c r="AA112" i="12" s="1"/>
  <c r="X112" i="12"/>
  <c r="AB112" i="12" s="1"/>
  <c r="O153" i="8"/>
  <c r="Q153" i="8"/>
  <c r="J449" i="8"/>
  <c r="R408" i="12"/>
  <c r="K152" i="8"/>
  <c r="G312" i="8"/>
  <c r="S271" i="12"/>
  <c r="AC271" i="12" s="1"/>
  <c r="F312" i="8"/>
  <c r="T271" i="12"/>
  <c r="AD271" i="12" s="1"/>
  <c r="E287" i="8"/>
  <c r="H196" i="8"/>
  <c r="H355" i="8"/>
  <c r="D497" i="8"/>
  <c r="S329" i="8"/>
  <c r="AL288" i="12"/>
  <c r="AN288" i="12" s="1"/>
  <c r="AK288" i="12"/>
  <c r="AM288" i="12" s="1"/>
  <c r="P83" i="8"/>
  <c r="W8" i="16"/>
  <c r="AA8" i="16" s="1"/>
  <c r="X8" i="16"/>
  <c r="V66" i="3"/>
  <c r="Z66" i="3" s="1"/>
  <c r="U66" i="3"/>
  <c r="Y66" i="3" s="1"/>
  <c r="I521" i="8"/>
  <c r="S501" i="8"/>
  <c r="AK460" i="12"/>
  <c r="AM460" i="12" s="1"/>
  <c r="AL460" i="12"/>
  <c r="AN460" i="12" s="1"/>
  <c r="V84" i="15"/>
  <c r="Z84" i="15" s="1"/>
  <c r="U84" i="15"/>
  <c r="Y84" i="15" s="1"/>
  <c r="I296" i="8"/>
  <c r="X76" i="3"/>
  <c r="AB76" i="3" s="1"/>
  <c r="W76" i="3"/>
  <c r="AA76" i="3" s="1"/>
  <c r="K332" i="8"/>
  <c r="K125" i="8"/>
  <c r="H508" i="8"/>
  <c r="M191" i="8"/>
  <c r="D179" i="8"/>
  <c r="M412" i="8"/>
  <c r="T265" i="12"/>
  <c r="AD265" i="12" s="1"/>
  <c r="S265" i="12"/>
  <c r="AC265" i="12" s="1"/>
  <c r="F306" i="8"/>
  <c r="G306" i="8"/>
  <c r="T441" i="12"/>
  <c r="AD441" i="12" s="1"/>
  <c r="S441" i="12"/>
  <c r="AC441" i="12" s="1"/>
  <c r="G482" i="8"/>
  <c r="F482" i="8"/>
  <c r="H486" i="8"/>
  <c r="P361" i="8"/>
  <c r="V13" i="13"/>
  <c r="U13" i="13"/>
  <c r="Y13" i="13" s="1"/>
  <c r="E91" i="8"/>
  <c r="G382" i="8"/>
  <c r="F382" i="8"/>
  <c r="T341" i="12"/>
  <c r="AD341" i="12" s="1"/>
  <c r="S341" i="12"/>
  <c r="AC341" i="12" s="1"/>
  <c r="R58" i="3"/>
  <c r="AG196" i="12"/>
  <c r="R237" i="8"/>
  <c r="AH196" i="12"/>
  <c r="AJ196" i="12" s="1"/>
  <c r="P183" i="8"/>
  <c r="N489" i="8"/>
  <c r="U448" i="12"/>
  <c r="Y448" i="12" s="1"/>
  <c r="V448" i="12"/>
  <c r="Z448" i="12" s="1"/>
  <c r="L489" i="8"/>
  <c r="X213" i="12"/>
  <c r="AB213" i="12" s="1"/>
  <c r="W213" i="12"/>
  <c r="AA213" i="12" s="1"/>
  <c r="Q254" i="8"/>
  <c r="O254" i="8"/>
  <c r="L86" i="8"/>
  <c r="U45" i="12"/>
  <c r="Y45" i="12" s="1"/>
  <c r="N86" i="8"/>
  <c r="V45" i="12"/>
  <c r="Z45" i="12" s="1"/>
  <c r="H173" i="8"/>
  <c r="H84" i="8"/>
  <c r="I104" i="8"/>
  <c r="E449" i="8"/>
  <c r="AK16" i="3"/>
  <c r="AM16" i="3" s="1"/>
  <c r="AL16" i="3"/>
  <c r="AN16" i="3" s="1"/>
  <c r="D494" i="8"/>
  <c r="R526" i="8"/>
  <c r="AH485" i="12"/>
  <c r="AJ485" i="12" s="1"/>
  <c r="AG485" i="12"/>
  <c r="AI485" i="12" s="1"/>
  <c r="D294" i="8"/>
  <c r="X49" i="15"/>
  <c r="AB49" i="15" s="1"/>
  <c r="W49" i="15"/>
  <c r="AA49" i="15" s="1"/>
  <c r="R9" i="12"/>
  <c r="J50" i="8"/>
  <c r="M56" i="8"/>
  <c r="R71" i="15"/>
  <c r="R392" i="12"/>
  <c r="J433" i="8"/>
  <c r="AG227" i="12"/>
  <c r="AH227" i="12"/>
  <c r="AJ227" i="12" s="1"/>
  <c r="R268" i="8"/>
  <c r="T103" i="15"/>
  <c r="AD103" i="15" s="1"/>
  <c r="S103" i="15"/>
  <c r="AC103" i="15" s="1"/>
  <c r="AG131" i="12"/>
  <c r="AI131" i="12" s="1"/>
  <c r="AH131" i="12"/>
  <c r="AJ131" i="12" s="1"/>
  <c r="R172" i="8"/>
  <c r="E169" i="8"/>
  <c r="X414" i="12"/>
  <c r="AB414" i="12" s="1"/>
  <c r="O455" i="8"/>
  <c r="W414" i="12"/>
  <c r="AA414" i="12" s="1"/>
  <c r="Q455" i="8"/>
  <c r="R343" i="8"/>
  <c r="AH302" i="12"/>
  <c r="AJ302" i="12" s="1"/>
  <c r="AG302" i="12"/>
  <c r="AI302" i="12" s="1"/>
  <c r="X19" i="15"/>
  <c r="AB19" i="15" s="1"/>
  <c r="W19" i="15"/>
  <c r="AA19" i="15" s="1"/>
  <c r="D516" i="8"/>
  <c r="C148" i="8"/>
  <c r="E527" i="8"/>
  <c r="AL25" i="16"/>
  <c r="AN25" i="16" s="1"/>
  <c r="AK25" i="16"/>
  <c r="AM25" i="16" s="1"/>
  <c r="S333" i="8"/>
  <c r="AL292" i="12"/>
  <c r="AN292" i="12" s="1"/>
  <c r="AK292" i="12"/>
  <c r="AM292" i="12" s="1"/>
  <c r="AL51" i="3"/>
  <c r="AN51" i="3" s="1"/>
  <c r="AK51" i="3"/>
  <c r="AM51" i="3" s="1"/>
  <c r="J86" i="8"/>
  <c r="R45" i="12"/>
  <c r="P95" i="8"/>
  <c r="O137" i="8"/>
  <c r="W96" i="12"/>
  <c r="AA96" i="12" s="1"/>
  <c r="X96" i="12"/>
  <c r="AB96" i="12" s="1"/>
  <c r="Q137" i="8"/>
  <c r="K48" i="8"/>
  <c r="H99" i="8"/>
  <c r="AL59" i="15"/>
  <c r="AN59" i="15" s="1"/>
  <c r="AK59" i="15"/>
  <c r="AM59" i="15" s="1"/>
  <c r="S85" i="3"/>
  <c r="AC85" i="3" s="1"/>
  <c r="T85" i="3"/>
  <c r="AD85" i="3" s="1"/>
  <c r="M126" i="8"/>
  <c r="D274" i="8"/>
  <c r="H316" i="8"/>
  <c r="T403" i="12"/>
  <c r="AD403" i="12" s="1"/>
  <c r="G444" i="8"/>
  <c r="F444" i="8"/>
  <c r="S403" i="12"/>
  <c r="AC403" i="12" s="1"/>
  <c r="K448" i="8"/>
  <c r="C322" i="8"/>
  <c r="S13" i="14"/>
  <c r="T13" i="14"/>
  <c r="AD13" i="14" s="1"/>
  <c r="T90" i="15"/>
  <c r="AD90" i="15" s="1"/>
  <c r="S90" i="15"/>
  <c r="AH94" i="3"/>
  <c r="AJ94" i="3" s="1"/>
  <c r="AG94" i="3"/>
  <c r="AI94" i="3" s="1"/>
  <c r="I95" i="8"/>
  <c r="G516" i="8"/>
  <c r="T475" i="12"/>
  <c r="AD475" i="12" s="1"/>
  <c r="F516" i="8"/>
  <c r="S475" i="12"/>
  <c r="AC475" i="12" s="1"/>
  <c r="U26" i="14"/>
  <c r="Y26" i="14" s="1"/>
  <c r="V26" i="14"/>
  <c r="Z26" i="14" s="1"/>
  <c r="W39" i="15"/>
  <c r="AA39" i="15" s="1"/>
  <c r="X39" i="15"/>
  <c r="AB39" i="15" s="1"/>
  <c r="T178" i="12"/>
  <c r="AD178" i="12" s="1"/>
  <c r="G219" i="8"/>
  <c r="F219" i="8"/>
  <c r="S178" i="12"/>
  <c r="AC178" i="12" s="1"/>
  <c r="E433" i="8"/>
  <c r="I101" i="8"/>
  <c r="D83" i="8"/>
  <c r="E74" i="8"/>
  <c r="P532" i="8"/>
  <c r="I177" i="8"/>
  <c r="M142" i="8"/>
  <c r="AG321" i="12"/>
  <c r="AI321" i="12" s="1"/>
  <c r="AH321" i="12"/>
  <c r="AJ321" i="12" s="1"/>
  <c r="R362" i="8"/>
  <c r="S31" i="15"/>
  <c r="T31" i="15"/>
  <c r="AD31" i="15" s="1"/>
  <c r="G51" i="8"/>
  <c r="F51" i="8"/>
  <c r="T10" i="12"/>
  <c r="AD10" i="12" s="1"/>
  <c r="S10" i="12"/>
  <c r="AC10" i="12" s="1"/>
  <c r="J183" i="8"/>
  <c r="R142" i="12"/>
  <c r="J66" i="8"/>
  <c r="R25" i="12"/>
  <c r="AH81" i="15"/>
  <c r="AJ81" i="15" s="1"/>
  <c r="AG81" i="15"/>
  <c r="AI81" i="15" s="1"/>
  <c r="J70" i="8"/>
  <c r="R29" i="12"/>
  <c r="AL60" i="12"/>
  <c r="AN60" i="12" s="1"/>
  <c r="S101" i="8"/>
  <c r="AK60" i="12"/>
  <c r="AM60" i="12" s="1"/>
  <c r="I52" i="8"/>
  <c r="X97" i="3"/>
  <c r="AB97" i="3" s="1"/>
  <c r="W97" i="3"/>
  <c r="AA97" i="3" s="1"/>
  <c r="X36" i="15"/>
  <c r="AB36" i="15" s="1"/>
  <c r="W36" i="15"/>
  <c r="AA36" i="15" s="1"/>
  <c r="H94" i="8"/>
  <c r="S14" i="12"/>
  <c r="AC14" i="12" s="1"/>
  <c r="F55" i="8"/>
  <c r="G55" i="8"/>
  <c r="T14" i="12"/>
  <c r="AD14" i="12" s="1"/>
  <c r="AK10" i="15"/>
  <c r="AM10" i="15" s="1"/>
  <c r="AL10" i="15"/>
  <c r="AN10" i="15" s="1"/>
  <c r="H248" i="8"/>
  <c r="AK46" i="3"/>
  <c r="AM46" i="3" s="1"/>
  <c r="AL46" i="3"/>
  <c r="AN46" i="3" s="1"/>
  <c r="C491" i="8"/>
  <c r="I391" i="8"/>
  <c r="C77" i="8"/>
  <c r="M368" i="8"/>
  <c r="R67" i="12"/>
  <c r="J108" i="8"/>
  <c r="I509" i="8"/>
  <c r="H327" i="8"/>
  <c r="I137" i="8"/>
  <c r="W27" i="14"/>
  <c r="AA27" i="14" s="1"/>
  <c r="X27" i="14"/>
  <c r="AB27" i="14" s="1"/>
  <c r="I271" i="8"/>
  <c r="E391" i="8"/>
  <c r="H226" i="8"/>
  <c r="S36" i="3"/>
  <c r="T36" i="3"/>
  <c r="AD36" i="3" s="1"/>
  <c r="V192" i="12"/>
  <c r="Z192" i="12" s="1"/>
  <c r="U192" i="12"/>
  <c r="Y192" i="12" s="1"/>
  <c r="L233" i="8"/>
  <c r="N233" i="8"/>
  <c r="AG53" i="15"/>
  <c r="AH53" i="15"/>
  <c r="AJ53" i="15" s="1"/>
  <c r="R19" i="13"/>
  <c r="E115" i="8"/>
  <c r="S185" i="12"/>
  <c r="T185" i="12"/>
  <c r="AD185" i="12" s="1"/>
  <c r="G226" i="8"/>
  <c r="F226" i="8"/>
  <c r="S247" i="8"/>
  <c r="AL206" i="12"/>
  <c r="AN206" i="12" s="1"/>
  <c r="AK206" i="12"/>
  <c r="AM206" i="12" s="1"/>
  <c r="S157" i="8"/>
  <c r="AL116" i="12"/>
  <c r="AN116" i="12" s="1"/>
  <c r="AK116" i="12"/>
  <c r="AM116" i="12" s="1"/>
  <c r="K214" i="8"/>
  <c r="P243" i="8"/>
  <c r="M178" i="8"/>
  <c r="N457" i="8"/>
  <c r="U416" i="12"/>
  <c r="Y416" i="12" s="1"/>
  <c r="V416" i="12"/>
  <c r="Z416" i="12" s="1"/>
  <c r="L457" i="8"/>
  <c r="R336" i="8"/>
  <c r="AH295" i="12"/>
  <c r="AJ295" i="12" s="1"/>
  <c r="AG295" i="12"/>
  <c r="AI295" i="12" s="1"/>
  <c r="J161" i="8"/>
  <c r="R120" i="12"/>
  <c r="AK348" i="12"/>
  <c r="AM348" i="12" s="1"/>
  <c r="AL348" i="12"/>
  <c r="AN348" i="12" s="1"/>
  <c r="S389" i="8"/>
  <c r="AL34" i="13"/>
  <c r="AN34" i="13" s="1"/>
  <c r="AK34" i="13"/>
  <c r="AM34" i="13" s="1"/>
  <c r="H244" i="8"/>
  <c r="N184" i="8"/>
  <c r="U143" i="12"/>
  <c r="Y143" i="12" s="1"/>
  <c r="L184" i="8"/>
  <c r="V143" i="12"/>
  <c r="Z143" i="12" s="1"/>
  <c r="E494" i="8"/>
  <c r="X60" i="12"/>
  <c r="AB60" i="12" s="1"/>
  <c r="W60" i="12"/>
  <c r="AA60" i="12" s="1"/>
  <c r="Q101" i="8"/>
  <c r="O101" i="8"/>
  <c r="AH360" i="12"/>
  <c r="AJ360" i="12" s="1"/>
  <c r="AG360" i="12"/>
  <c r="R401" i="8"/>
  <c r="P497" i="8"/>
  <c r="K346" i="8"/>
  <c r="H390" i="8"/>
  <c r="J354" i="8"/>
  <c r="R313" i="12"/>
  <c r="P434" i="8"/>
  <c r="D544" i="8"/>
  <c r="T84" i="3"/>
  <c r="AD84" i="3" s="1"/>
  <c r="S84" i="3"/>
  <c r="AC84" i="3" s="1"/>
  <c r="M382" i="8"/>
  <c r="D332" i="8"/>
  <c r="M215" i="8"/>
  <c r="AK252" i="12"/>
  <c r="AM252" i="12" s="1"/>
  <c r="AL252" i="12"/>
  <c r="AN252" i="12" s="1"/>
  <c r="S293" i="8"/>
  <c r="S191" i="8"/>
  <c r="AK150" i="12"/>
  <c r="AM150" i="12" s="1"/>
  <c r="AL150" i="12"/>
  <c r="AN150" i="12" s="1"/>
  <c r="S301" i="12"/>
  <c r="AC301" i="12" s="1"/>
  <c r="T301" i="12"/>
  <c r="AD301" i="12" s="1"/>
  <c r="G342" i="8"/>
  <c r="F342" i="8"/>
  <c r="AH10" i="3"/>
  <c r="AJ10" i="3" s="1"/>
  <c r="AG10" i="3"/>
  <c r="AL446" i="12"/>
  <c r="AN446" i="12" s="1"/>
  <c r="AK446" i="12"/>
  <c r="AM446" i="12" s="1"/>
  <c r="S487" i="8"/>
  <c r="H209" i="8"/>
  <c r="D446" i="8"/>
  <c r="AK20" i="14"/>
  <c r="AM20" i="14" s="1"/>
  <c r="AL20" i="14"/>
  <c r="AN20" i="14" s="1"/>
  <c r="M336" i="8"/>
  <c r="K467" i="8"/>
  <c r="M345" i="8"/>
  <c r="AH102" i="12"/>
  <c r="AJ102" i="12" s="1"/>
  <c r="R143" i="8"/>
  <c r="AG102" i="12"/>
  <c r="AI102" i="12" s="1"/>
  <c r="R329" i="12"/>
  <c r="J370" i="8"/>
  <c r="AG127" i="12"/>
  <c r="R168" i="8"/>
  <c r="AH127" i="12"/>
  <c r="AJ127" i="12" s="1"/>
  <c r="E53" i="8"/>
  <c r="AL188" i="12"/>
  <c r="AN188" i="12" s="1"/>
  <c r="S229" i="8"/>
  <c r="AK188" i="12"/>
  <c r="AM188" i="12" s="1"/>
  <c r="U446" i="12"/>
  <c r="Y446" i="12" s="1"/>
  <c r="V446" i="12"/>
  <c r="Z446" i="12" s="1"/>
  <c r="N487" i="8"/>
  <c r="L487" i="8"/>
  <c r="S228" i="8"/>
  <c r="AK187" i="12"/>
  <c r="AM187" i="12" s="1"/>
  <c r="AL187" i="12"/>
  <c r="C528" i="8"/>
  <c r="E176" i="8"/>
  <c r="AK508" i="12"/>
  <c r="AM508" i="12" s="1"/>
  <c r="AL508" i="12"/>
  <c r="AN508" i="12" s="1"/>
  <c r="S549" i="8"/>
  <c r="U76" i="15"/>
  <c r="Y76" i="15" s="1"/>
  <c r="V76" i="15"/>
  <c r="Z76" i="15" s="1"/>
  <c r="V8" i="3"/>
  <c r="Z8" i="3" s="1"/>
  <c r="U8" i="3"/>
  <c r="Y8" i="3" s="1"/>
  <c r="W174" i="12"/>
  <c r="AA174" i="12" s="1"/>
  <c r="X174" i="12"/>
  <c r="O215" i="8"/>
  <c r="Q215" i="8"/>
  <c r="E381" i="8"/>
  <c r="T68" i="15"/>
  <c r="AD68" i="15" s="1"/>
  <c r="S68" i="15"/>
  <c r="AC68" i="15" s="1"/>
  <c r="AL338" i="12"/>
  <c r="S379" i="8"/>
  <c r="AK338" i="12"/>
  <c r="AM338" i="12" s="1"/>
  <c r="H143" i="8"/>
  <c r="T98" i="12"/>
  <c r="AD98" i="12" s="1"/>
  <c r="F139" i="8"/>
  <c r="G139" i="8"/>
  <c r="S98" i="12"/>
  <c r="AC98" i="12" s="1"/>
  <c r="P149" i="8"/>
  <c r="R75" i="12"/>
  <c r="J116" i="8"/>
  <c r="V54" i="15"/>
  <c r="Z54" i="15" s="1"/>
  <c r="U54" i="15"/>
  <c r="Y54" i="15" s="1"/>
  <c r="K455" i="8"/>
  <c r="AK44" i="12"/>
  <c r="AM44" i="12" s="1"/>
  <c r="AL44" i="12"/>
  <c r="AN44" i="12" s="1"/>
  <c r="S85" i="8"/>
  <c r="AK16" i="16"/>
  <c r="AM16" i="16" s="1"/>
  <c r="AL16" i="16"/>
  <c r="AN16" i="16" s="1"/>
  <c r="T354" i="12"/>
  <c r="AD354" i="12" s="1"/>
  <c r="G395" i="8"/>
  <c r="F395" i="8"/>
  <c r="S354" i="12"/>
  <c r="AC354" i="12" s="1"/>
  <c r="S45" i="15"/>
  <c r="T45" i="15"/>
  <c r="AD45" i="15" s="1"/>
  <c r="H67" i="8"/>
  <c r="E471" i="8"/>
  <c r="U193" i="12"/>
  <c r="Y193" i="12" s="1"/>
  <c r="L234" i="8"/>
  <c r="V193" i="12"/>
  <c r="N234" i="8"/>
  <c r="K414" i="8"/>
  <c r="D207" i="8"/>
  <c r="AG84" i="12"/>
  <c r="AI84" i="12" s="1"/>
  <c r="AH84" i="12"/>
  <c r="AJ84" i="12" s="1"/>
  <c r="R125" i="8"/>
  <c r="W13" i="14"/>
  <c r="AA13" i="14" s="1"/>
  <c r="X13" i="14"/>
  <c r="AB13" i="14" s="1"/>
  <c r="M232" i="8"/>
  <c r="H432" i="8"/>
  <c r="C257" i="8"/>
  <c r="R375" i="8"/>
  <c r="AH334" i="12"/>
  <c r="AJ334" i="12" s="1"/>
  <c r="AG334" i="12"/>
  <c r="AK95" i="15"/>
  <c r="AM95" i="15" s="1"/>
  <c r="AL95" i="15"/>
  <c r="AN95" i="15" s="1"/>
  <c r="V31" i="13"/>
  <c r="Z31" i="13" s="1"/>
  <c r="U31" i="13"/>
  <c r="Y31" i="13" s="1"/>
  <c r="R491" i="12"/>
  <c r="J532" i="8"/>
  <c r="N106" i="8"/>
  <c r="L106" i="8"/>
  <c r="U65" i="12"/>
  <c r="Y65" i="12" s="1"/>
  <c r="V65" i="12"/>
  <c r="Z65" i="12" s="1"/>
  <c r="AK114" i="12"/>
  <c r="AM114" i="12" s="1"/>
  <c r="AL114" i="12"/>
  <c r="AN114" i="12" s="1"/>
  <c r="S155" i="8"/>
  <c r="AH313" i="12"/>
  <c r="AJ313" i="12" s="1"/>
  <c r="R354" i="8"/>
  <c r="AG313" i="12"/>
  <c r="AI313" i="12" s="1"/>
  <c r="AL259" i="12"/>
  <c r="AN259" i="12" s="1"/>
  <c r="S300" i="8"/>
  <c r="AK259" i="12"/>
  <c r="AM259" i="12" s="1"/>
  <c r="I544" i="8"/>
  <c r="M546" i="8"/>
  <c r="AH25" i="12"/>
  <c r="AJ25" i="12" s="1"/>
  <c r="R66" i="8"/>
  <c r="AG25" i="12"/>
  <c r="AI25" i="12" s="1"/>
  <c r="AK27" i="15"/>
  <c r="AM27" i="15" s="1"/>
  <c r="AL27" i="15"/>
  <c r="AN27" i="15" s="1"/>
  <c r="M221" i="8"/>
  <c r="M341" i="8"/>
  <c r="J286" i="8"/>
  <c r="R245" i="12"/>
  <c r="R12" i="12"/>
  <c r="J53" i="8"/>
  <c r="H116" i="8"/>
  <c r="C130" i="8"/>
  <c r="P480" i="8"/>
  <c r="T21" i="15"/>
  <c r="AD21" i="15" s="1"/>
  <c r="S21" i="15"/>
  <c r="AC21" i="15" s="1"/>
  <c r="C258" i="8"/>
  <c r="R63" i="15"/>
  <c r="T7" i="12"/>
  <c r="AD7" i="12" s="1"/>
  <c r="G48" i="8"/>
  <c r="F48" i="8"/>
  <c r="S7" i="12"/>
  <c r="AC7" i="12" s="1"/>
  <c r="C441" i="8"/>
  <c r="D539" i="8"/>
  <c r="W284" i="12"/>
  <c r="AA284" i="12" s="1"/>
  <c r="O325" i="8"/>
  <c r="X284" i="12"/>
  <c r="AB284" i="12" s="1"/>
  <c r="Q325" i="8"/>
  <c r="C121" i="8"/>
  <c r="AK268" i="12"/>
  <c r="AM268" i="12" s="1"/>
  <c r="AL268" i="12"/>
  <c r="AN268" i="12" s="1"/>
  <c r="S309" i="8"/>
  <c r="C411" i="8"/>
  <c r="T339" i="12"/>
  <c r="AD339" i="12" s="1"/>
  <c r="G380" i="8"/>
  <c r="S339" i="12"/>
  <c r="F380" i="8"/>
  <c r="M125" i="8"/>
  <c r="AK17" i="14"/>
  <c r="AM17" i="14" s="1"/>
  <c r="AL17" i="14"/>
  <c r="AN17" i="14" s="1"/>
  <c r="K349" i="8"/>
  <c r="V363" i="12"/>
  <c r="Z363" i="12" s="1"/>
  <c r="N404" i="8"/>
  <c r="L404" i="8"/>
  <c r="U363" i="12"/>
  <c r="Y363" i="12" s="1"/>
  <c r="E305" i="8"/>
  <c r="J345" i="8"/>
  <c r="R304" i="12"/>
  <c r="R342" i="12"/>
  <c r="J383" i="8"/>
  <c r="I362" i="8"/>
  <c r="P499" i="8"/>
  <c r="AK490" i="12"/>
  <c r="AM490" i="12" s="1"/>
  <c r="S531" i="8"/>
  <c r="AL490" i="12"/>
  <c r="AN490" i="12" s="1"/>
  <c r="AH327" i="12"/>
  <c r="AJ327" i="12" s="1"/>
  <c r="R368" i="8"/>
  <c r="AG327" i="12"/>
  <c r="D237" i="8"/>
  <c r="K336" i="8"/>
  <c r="X64" i="15"/>
  <c r="AB64" i="15" s="1"/>
  <c r="W64" i="15"/>
  <c r="AA64" i="15" s="1"/>
  <c r="AH452" i="12"/>
  <c r="AJ452" i="12" s="1"/>
  <c r="R493" i="8"/>
  <c r="AG452" i="12"/>
  <c r="D476" i="8"/>
  <c r="C169" i="8"/>
  <c r="M170" i="8"/>
  <c r="G349" i="8"/>
  <c r="T308" i="12"/>
  <c r="AD308" i="12" s="1"/>
  <c r="F349" i="8"/>
  <c r="S308" i="12"/>
  <c r="AC308" i="12" s="1"/>
  <c r="AL28" i="15"/>
  <c r="AN28" i="15" s="1"/>
  <c r="AK28" i="15"/>
  <c r="AM28" i="15" s="1"/>
  <c r="X37" i="12"/>
  <c r="AB37" i="12" s="1"/>
  <c r="Q78" i="8"/>
  <c r="W37" i="12"/>
  <c r="AA37" i="12" s="1"/>
  <c r="O78" i="8"/>
  <c r="C431" i="8"/>
  <c r="R26" i="16"/>
  <c r="R65" i="15"/>
  <c r="P291" i="8"/>
  <c r="N138" i="8"/>
  <c r="L138" i="8"/>
  <c r="U97" i="12"/>
  <c r="Y97" i="12" s="1"/>
  <c r="V97" i="12"/>
  <c r="Z97" i="12" s="1"/>
  <c r="I512" i="8"/>
  <c r="E123" i="8"/>
  <c r="E240" i="8"/>
  <c r="P246" i="8"/>
  <c r="V61" i="3"/>
  <c r="U61" i="3"/>
  <c r="Y61" i="3" s="1"/>
  <c r="L112" i="8"/>
  <c r="N112" i="8"/>
  <c r="U71" i="12"/>
  <c r="Y71" i="12" s="1"/>
  <c r="V71" i="12"/>
  <c r="Z71" i="12" s="1"/>
  <c r="P493" i="8"/>
  <c r="AK96" i="15"/>
  <c r="AM96" i="15" s="1"/>
  <c r="AL96" i="15"/>
  <c r="AN96" i="15" s="1"/>
  <c r="W19" i="14"/>
  <c r="AA19" i="14" s="1"/>
  <c r="X19" i="14"/>
  <c r="AB19" i="14" s="1"/>
  <c r="J429" i="8"/>
  <c r="R388" i="12"/>
  <c r="AK72" i="15"/>
  <c r="AM72" i="15" s="1"/>
  <c r="AL72" i="15"/>
  <c r="AN72" i="15" s="1"/>
  <c r="I178" i="8"/>
  <c r="X287" i="12"/>
  <c r="AB287" i="12" s="1"/>
  <c r="Q328" i="8"/>
  <c r="W287" i="12"/>
  <c r="AA287" i="12" s="1"/>
  <c r="O328" i="8"/>
  <c r="P70" i="8"/>
  <c r="AK279" i="12"/>
  <c r="AM279" i="12" s="1"/>
  <c r="S320" i="8"/>
  <c r="AL279" i="12"/>
  <c r="AN279" i="12" s="1"/>
  <c r="M261" i="8"/>
  <c r="H544" i="8"/>
  <c r="W198" i="12"/>
  <c r="AA198" i="12" s="1"/>
  <c r="Q239" i="8"/>
  <c r="O239" i="8"/>
  <c r="X198" i="12"/>
  <c r="AB198" i="12" s="1"/>
  <c r="C54" i="8"/>
  <c r="M420" i="8"/>
  <c r="AH125" i="12"/>
  <c r="AJ125" i="12" s="1"/>
  <c r="AG125" i="12"/>
  <c r="AI125" i="12" s="1"/>
  <c r="R166" i="8"/>
  <c r="M88" i="8"/>
  <c r="S383" i="12"/>
  <c r="AC383" i="12" s="1"/>
  <c r="F424" i="8"/>
  <c r="G424" i="8"/>
  <c r="T383" i="12"/>
  <c r="AD383" i="12" s="1"/>
  <c r="M307" i="8"/>
  <c r="V507" i="12"/>
  <c r="Z507" i="12" s="1"/>
  <c r="L548" i="8"/>
  <c r="N548" i="8"/>
  <c r="U507" i="12"/>
  <c r="Y507" i="12" s="1"/>
  <c r="AG20" i="16"/>
  <c r="AH20" i="16"/>
  <c r="AJ20" i="16" s="1"/>
  <c r="M188" i="8"/>
  <c r="W102" i="15"/>
  <c r="AA102" i="15" s="1"/>
  <c r="X102" i="15"/>
  <c r="AB102" i="15" s="1"/>
  <c r="H208" i="8"/>
  <c r="M396" i="8"/>
  <c r="W41" i="15"/>
  <c r="AA41" i="15" s="1"/>
  <c r="X41" i="15"/>
  <c r="AB41" i="15" s="1"/>
  <c r="V10" i="14"/>
  <c r="Z10" i="14" s="1"/>
  <c r="U10" i="14"/>
  <c r="Y10" i="14" s="1"/>
  <c r="R107" i="12"/>
  <c r="J148" i="8"/>
  <c r="D456" i="8"/>
  <c r="P106" i="8"/>
  <c r="R229" i="8"/>
  <c r="AG188" i="12"/>
  <c r="AI188" i="12" s="1"/>
  <c r="AH188" i="12"/>
  <c r="AJ188" i="12" s="1"/>
  <c r="F89" i="8"/>
  <c r="T48" i="12"/>
  <c r="AD48" i="12" s="1"/>
  <c r="S48" i="12"/>
  <c r="AC48" i="12" s="1"/>
  <c r="G89" i="8"/>
  <c r="R55" i="15"/>
  <c r="T32" i="13"/>
  <c r="AD32" i="13" s="1"/>
  <c r="S32" i="13"/>
  <c r="I88" i="8"/>
  <c r="T309" i="12"/>
  <c r="AD309" i="12" s="1"/>
  <c r="F350" i="8"/>
  <c r="G350" i="8"/>
  <c r="S309" i="12"/>
  <c r="AC309" i="12" s="1"/>
  <c r="R51" i="12"/>
  <c r="J92" i="8"/>
  <c r="W84" i="12"/>
  <c r="AA84" i="12" s="1"/>
  <c r="O125" i="8"/>
  <c r="X84" i="12"/>
  <c r="AB84" i="12" s="1"/>
  <c r="Q125" i="8"/>
  <c r="M114" i="8"/>
  <c r="AK171" i="12"/>
  <c r="AM171" i="12" s="1"/>
  <c r="S212" i="8"/>
  <c r="AL171" i="12"/>
  <c r="AN171" i="12" s="1"/>
  <c r="W51" i="15"/>
  <c r="AA51" i="15" s="1"/>
  <c r="X51" i="15"/>
  <c r="AB51" i="15" s="1"/>
  <c r="K234" i="8"/>
  <c r="K444" i="8"/>
  <c r="T54" i="3"/>
  <c r="AD54" i="3" s="1"/>
  <c r="S54" i="3"/>
  <c r="AC54" i="3" s="1"/>
  <c r="R348" i="12"/>
  <c r="J389" i="8"/>
  <c r="J260" i="8"/>
  <c r="R219" i="12"/>
  <c r="Q141" i="8"/>
  <c r="O141" i="8"/>
  <c r="X100" i="12"/>
  <c r="AB100" i="12" s="1"/>
  <c r="W100" i="12"/>
  <c r="AA100" i="12" s="1"/>
  <c r="I452" i="8"/>
  <c r="M110" i="8"/>
  <c r="L520" i="8"/>
  <c r="V479" i="12"/>
  <c r="Z479" i="12" s="1"/>
  <c r="U479" i="12"/>
  <c r="Y479" i="12" s="1"/>
  <c r="N520" i="8"/>
  <c r="R27" i="15"/>
  <c r="D288" i="8"/>
  <c r="T177" i="12"/>
  <c r="AD177" i="12" s="1"/>
  <c r="G218" i="8"/>
  <c r="S177" i="12"/>
  <c r="AC177" i="12" s="1"/>
  <c r="F218" i="8"/>
  <c r="R67" i="15"/>
  <c r="C55" i="8"/>
  <c r="K275" i="8"/>
  <c r="T501" i="12"/>
  <c r="AD501" i="12" s="1"/>
  <c r="G542" i="8"/>
  <c r="S501" i="12"/>
  <c r="F542" i="8"/>
  <c r="W69" i="15"/>
  <c r="AA69" i="15" s="1"/>
  <c r="X69" i="15"/>
  <c r="AB69" i="15" s="1"/>
  <c r="J292" i="8"/>
  <c r="R251" i="12"/>
  <c r="X35" i="15"/>
  <c r="AB35" i="15" s="1"/>
  <c r="W35" i="15"/>
  <c r="AA35" i="15" s="1"/>
  <c r="I168" i="8"/>
  <c r="E218" i="8"/>
  <c r="I437" i="8"/>
  <c r="K477" i="8"/>
  <c r="R11" i="3"/>
  <c r="R226" i="12"/>
  <c r="J267" i="8"/>
  <c r="H449" i="8"/>
  <c r="C299" i="8"/>
  <c r="R24" i="13"/>
  <c r="AG51" i="15"/>
  <c r="AH51" i="15"/>
  <c r="AJ51" i="15" s="1"/>
  <c r="R401" i="12"/>
  <c r="J442" i="8"/>
  <c r="AG31" i="15"/>
  <c r="AH31" i="15"/>
  <c r="AJ31" i="15" s="1"/>
  <c r="I411" i="8"/>
  <c r="K178" i="8"/>
  <c r="C294" i="8"/>
  <c r="G340" i="8"/>
  <c r="F340" i="8"/>
  <c r="T299" i="12"/>
  <c r="AD299" i="12" s="1"/>
  <c r="S299" i="12"/>
  <c r="AC299" i="12" s="1"/>
  <c r="E552" i="8"/>
  <c r="E144" i="8"/>
  <c r="AK39" i="3"/>
  <c r="AM39" i="3" s="1"/>
  <c r="AL39" i="3"/>
  <c r="AN39" i="3" s="1"/>
  <c r="H237" i="8"/>
  <c r="G269" i="8"/>
  <c r="T228" i="12"/>
  <c r="AD228" i="12" s="1"/>
  <c r="S228" i="12"/>
  <c r="AC228" i="12" s="1"/>
  <c r="F269" i="8"/>
  <c r="G63" i="8"/>
  <c r="S22" i="12"/>
  <c r="AC22" i="12" s="1"/>
  <c r="F63" i="8"/>
  <c r="T22" i="12"/>
  <c r="AD22" i="12" s="1"/>
  <c r="E178" i="8"/>
  <c r="Q86" i="8"/>
  <c r="X45" i="12"/>
  <c r="AB45" i="12" s="1"/>
  <c r="W45" i="12"/>
  <c r="AA45" i="12" s="1"/>
  <c r="O86" i="8"/>
  <c r="AL434" i="12"/>
  <c r="AN434" i="12" s="1"/>
  <c r="AK434" i="12"/>
  <c r="AM434" i="12" s="1"/>
  <c r="S475" i="8"/>
  <c r="W509" i="12"/>
  <c r="AA509" i="12" s="1"/>
  <c r="X509" i="12"/>
  <c r="AB509" i="12" s="1"/>
  <c r="Q550" i="8"/>
  <c r="O550" i="8"/>
  <c r="M287" i="8"/>
  <c r="D545" i="8"/>
  <c r="AH102" i="3"/>
  <c r="AJ102" i="3" s="1"/>
  <c r="AG102" i="3"/>
  <c r="AI102" i="3" s="1"/>
  <c r="C237" i="8"/>
  <c r="V508" i="12"/>
  <c r="Z508" i="12" s="1"/>
  <c r="L549" i="8"/>
  <c r="U508" i="12"/>
  <c r="Y508" i="12" s="1"/>
  <c r="N549" i="8"/>
  <c r="E79" i="8"/>
  <c r="D132" i="8"/>
  <c r="M279" i="8"/>
  <c r="AL305" i="12"/>
  <c r="AN305" i="12" s="1"/>
  <c r="AK305" i="12"/>
  <c r="AM305" i="12" s="1"/>
  <c r="S346" i="8"/>
  <c r="N476" i="8"/>
  <c r="L476" i="8"/>
  <c r="U435" i="12"/>
  <c r="Y435" i="12" s="1"/>
  <c r="V435" i="12"/>
  <c r="Z435" i="12" s="1"/>
  <c r="D310" i="8"/>
  <c r="K405" i="8"/>
  <c r="S231" i="8"/>
  <c r="AK190" i="12"/>
  <c r="AM190" i="12" s="1"/>
  <c r="AL190" i="12"/>
  <c r="AN190" i="12" s="1"/>
  <c r="S295" i="8"/>
  <c r="AL254" i="12"/>
  <c r="AN254" i="12" s="1"/>
  <c r="AK254" i="12"/>
  <c r="AM254" i="12" s="1"/>
  <c r="K426" i="8"/>
  <c r="P383" i="8"/>
  <c r="H396" i="8"/>
  <c r="W346" i="12"/>
  <c r="AA346" i="12" s="1"/>
  <c r="O387" i="8"/>
  <c r="Q387" i="8"/>
  <c r="X346" i="12"/>
  <c r="AB346" i="12" s="1"/>
  <c r="U36" i="14"/>
  <c r="Y36" i="14" s="1"/>
  <c r="V36" i="14"/>
  <c r="D295" i="8"/>
  <c r="R27" i="3"/>
  <c r="U147" i="12"/>
  <c r="Y147" i="12" s="1"/>
  <c r="V147" i="12"/>
  <c r="Z147" i="12" s="1"/>
  <c r="N188" i="8"/>
  <c r="L188" i="8"/>
  <c r="P152" i="8"/>
  <c r="I435" i="8"/>
  <c r="R20" i="16"/>
  <c r="M489" i="8"/>
  <c r="G391" i="8"/>
  <c r="T350" i="12"/>
  <c r="AD350" i="12" s="1"/>
  <c r="F391" i="8"/>
  <c r="S350" i="12"/>
  <c r="AC350" i="12" s="1"/>
  <c r="I79" i="8"/>
  <c r="R15" i="15"/>
  <c r="P57" i="8"/>
  <c r="X430" i="12"/>
  <c r="AB430" i="12" s="1"/>
  <c r="O471" i="8"/>
  <c r="Q471" i="8"/>
  <c r="W430" i="12"/>
  <c r="AA430" i="12" s="1"/>
  <c r="I503" i="8"/>
  <c r="L411" i="8"/>
  <c r="N411" i="8"/>
  <c r="U370" i="12"/>
  <c r="Y370" i="12" s="1"/>
  <c r="V370" i="12"/>
  <c r="Z370" i="12" s="1"/>
  <c r="U470" i="12"/>
  <c r="Y470" i="12" s="1"/>
  <c r="V470" i="12"/>
  <c r="L511" i="8"/>
  <c r="N511" i="8"/>
  <c r="U34" i="15"/>
  <c r="Y34" i="15" s="1"/>
  <c r="V34" i="15"/>
  <c r="W44" i="3"/>
  <c r="AA44" i="3" s="1"/>
  <c r="X44" i="3"/>
  <c r="AB44" i="3" s="1"/>
  <c r="K515" i="8"/>
  <c r="R19" i="3"/>
  <c r="X7" i="14"/>
  <c r="AB7" i="14" s="1"/>
  <c r="W7" i="14"/>
  <c r="AA7" i="14" s="1"/>
  <c r="S184" i="8"/>
  <c r="AL143" i="12"/>
  <c r="AN143" i="12" s="1"/>
  <c r="AK143" i="12"/>
  <c r="AM143" i="12" s="1"/>
  <c r="K132" i="8"/>
  <c r="K225" i="8"/>
  <c r="X18" i="14"/>
  <c r="AB18" i="14" s="1"/>
  <c r="W18" i="14"/>
  <c r="AA18" i="14" s="1"/>
  <c r="C183" i="8"/>
  <c r="I526" i="8"/>
  <c r="H523" i="8"/>
  <c r="E173" i="8"/>
  <c r="S81" i="12"/>
  <c r="F122" i="8"/>
  <c r="G122" i="8"/>
  <c r="T81" i="12"/>
  <c r="AD81" i="12" s="1"/>
  <c r="V21" i="13"/>
  <c r="Z21" i="13" s="1"/>
  <c r="U21" i="13"/>
  <c r="Y21" i="13" s="1"/>
  <c r="X27" i="12"/>
  <c r="AB27" i="12" s="1"/>
  <c r="Q68" i="8"/>
  <c r="W27" i="12"/>
  <c r="AA27" i="12" s="1"/>
  <c r="O68" i="8"/>
  <c r="P528" i="8"/>
  <c r="E424" i="8"/>
  <c r="R183" i="12"/>
  <c r="J224" i="8"/>
  <c r="P49" i="8"/>
  <c r="C157" i="8"/>
  <c r="AG215" i="12"/>
  <c r="AI215" i="12" s="1"/>
  <c r="AH215" i="12"/>
  <c r="AJ215" i="12" s="1"/>
  <c r="R256" i="8"/>
  <c r="H490" i="8"/>
  <c r="D228" i="8"/>
  <c r="M475" i="8"/>
  <c r="O457" i="8"/>
  <c r="Q457" i="8"/>
  <c r="W416" i="12"/>
  <c r="AA416" i="12" s="1"/>
  <c r="X416" i="12"/>
  <c r="AB416" i="12" s="1"/>
  <c r="F531" i="8"/>
  <c r="T490" i="12"/>
  <c r="AD490" i="12" s="1"/>
  <c r="S490" i="12"/>
  <c r="AC490" i="12" s="1"/>
  <c r="G531" i="8"/>
  <c r="S244" i="8"/>
  <c r="AL203" i="12"/>
  <c r="AN203" i="12" s="1"/>
  <c r="AK203" i="12"/>
  <c r="AM203" i="12" s="1"/>
  <c r="K312" i="8"/>
  <c r="E133" i="8"/>
  <c r="L280" i="8"/>
  <c r="U239" i="12"/>
  <c r="Y239" i="12" s="1"/>
  <c r="N280" i="8"/>
  <c r="V239" i="12"/>
  <c r="Z239" i="12" s="1"/>
  <c r="H281" i="8"/>
  <c r="H79" i="8"/>
  <c r="AG50" i="3"/>
  <c r="AH50" i="3"/>
  <c r="AJ50" i="3" s="1"/>
  <c r="S117" i="12"/>
  <c r="T117" i="12"/>
  <c r="AD117" i="12" s="1"/>
  <c r="G158" i="8"/>
  <c r="F158" i="8"/>
  <c r="D104" i="8"/>
  <c r="AL71" i="12"/>
  <c r="AN71" i="12" s="1"/>
  <c r="S112" i="8"/>
  <c r="AK71" i="12"/>
  <c r="AM71" i="12" s="1"/>
  <c r="C311" i="8"/>
  <c r="AL91" i="3"/>
  <c r="AN91" i="3" s="1"/>
  <c r="AK91" i="3"/>
  <c r="P120" i="8"/>
  <c r="L175" i="8"/>
  <c r="V134" i="12"/>
  <c r="Z134" i="12" s="1"/>
  <c r="U134" i="12"/>
  <c r="Y134" i="12" s="1"/>
  <c r="N175" i="8"/>
  <c r="H165" i="8"/>
  <c r="U49" i="15"/>
  <c r="Y49" i="15" s="1"/>
  <c r="V49" i="15"/>
  <c r="Z49" i="15" s="1"/>
  <c r="M63" i="8"/>
  <c r="AK21" i="14"/>
  <c r="AM21" i="14" s="1"/>
  <c r="AL21" i="14"/>
  <c r="AN21" i="14" s="1"/>
  <c r="R238" i="12"/>
  <c r="J279" i="8"/>
  <c r="H481" i="8"/>
  <c r="H258" i="8"/>
  <c r="C382" i="8"/>
  <c r="F292" i="8"/>
  <c r="T251" i="12"/>
  <c r="AD251" i="12" s="1"/>
  <c r="G292" i="8"/>
  <c r="S251" i="12"/>
  <c r="AC251" i="12" s="1"/>
  <c r="H194" i="8"/>
  <c r="S77" i="3"/>
  <c r="AC77" i="3" s="1"/>
  <c r="T77" i="3"/>
  <c r="AD77" i="3" s="1"/>
  <c r="P430" i="8"/>
  <c r="R212" i="12"/>
  <c r="J253" i="8"/>
  <c r="D402" i="8"/>
  <c r="H389" i="8"/>
  <c r="E525" i="8"/>
  <c r="D55" i="8"/>
  <c r="K235" i="8"/>
  <c r="V102" i="3"/>
  <c r="U102" i="3"/>
  <c r="Y102" i="3" s="1"/>
  <c r="P458" i="8"/>
  <c r="AG488" i="12"/>
  <c r="AH488" i="12"/>
  <c r="AJ488" i="12" s="1"/>
  <c r="R529" i="8"/>
  <c r="AG69" i="12"/>
  <c r="R110" i="8"/>
  <c r="AH69" i="12"/>
  <c r="AJ69" i="12" s="1"/>
  <c r="X36" i="13"/>
  <c r="AB36" i="13" s="1"/>
  <c r="W36" i="13"/>
  <c r="AA36" i="13" s="1"/>
  <c r="AK130" i="12"/>
  <c r="AM130" i="12" s="1"/>
  <c r="AL130" i="12"/>
  <c r="AN130" i="12" s="1"/>
  <c r="S171" i="8"/>
  <c r="AG266" i="12"/>
  <c r="R307" i="8"/>
  <c r="AH266" i="12"/>
  <c r="AJ266" i="12" s="1"/>
  <c r="C394" i="8"/>
  <c r="G427" i="8"/>
  <c r="F427" i="8"/>
  <c r="T386" i="12"/>
  <c r="AD386" i="12" s="1"/>
  <c r="S386" i="12"/>
  <c r="AC386" i="12" s="1"/>
  <c r="R349" i="8"/>
  <c r="AH308" i="12"/>
  <c r="AJ308" i="12" s="1"/>
  <c r="AG308" i="12"/>
  <c r="AI308" i="12" s="1"/>
  <c r="S342" i="12"/>
  <c r="T342" i="12"/>
  <c r="AD342" i="12" s="1"/>
  <c r="G383" i="8"/>
  <c r="F383" i="8"/>
  <c r="W72" i="15"/>
  <c r="AA72" i="15" s="1"/>
  <c r="X72" i="15"/>
  <c r="AB72" i="15" s="1"/>
  <c r="M511" i="8"/>
  <c r="AL409" i="12"/>
  <c r="AN409" i="12" s="1"/>
  <c r="AK409" i="12"/>
  <c r="AM409" i="12" s="1"/>
  <c r="S450" i="8"/>
  <c r="D146" i="8"/>
  <c r="AL8" i="12"/>
  <c r="AN8" i="12" s="1"/>
  <c r="S49" i="8"/>
  <c r="AK8" i="12"/>
  <c r="AM8" i="12" s="1"/>
  <c r="M531" i="8"/>
  <c r="T502" i="12"/>
  <c r="AD502" i="12" s="1"/>
  <c r="G543" i="8"/>
  <c r="F543" i="8"/>
  <c r="S502" i="12"/>
  <c r="AC502" i="12" s="1"/>
  <c r="V44" i="3"/>
  <c r="Z44" i="3" s="1"/>
  <c r="U44" i="3"/>
  <c r="Y44" i="3" s="1"/>
  <c r="T16" i="3"/>
  <c r="AD16" i="3" s="1"/>
  <c r="S16" i="3"/>
  <c r="AC16" i="3" s="1"/>
  <c r="P55" i="8"/>
  <c r="C302" i="8"/>
  <c r="V25" i="13"/>
  <c r="Z25" i="13" s="1"/>
  <c r="U25" i="13"/>
  <c r="Y25" i="13" s="1"/>
  <c r="AH10" i="16"/>
  <c r="AJ10" i="16" s="1"/>
  <c r="AG10" i="16"/>
  <c r="D137" i="8"/>
  <c r="K493" i="8"/>
  <c r="AK102" i="3"/>
  <c r="AM102" i="3" s="1"/>
  <c r="AL102" i="3"/>
  <c r="AN102" i="3" s="1"/>
  <c r="F195" i="8"/>
  <c r="T154" i="12"/>
  <c r="AD154" i="12" s="1"/>
  <c r="S154" i="12"/>
  <c r="AC154" i="12" s="1"/>
  <c r="G195" i="8"/>
  <c r="P420" i="8"/>
  <c r="S201" i="8"/>
  <c r="AL160" i="12"/>
  <c r="AN160" i="12" s="1"/>
  <c r="AK160" i="12"/>
  <c r="AM160" i="12" s="1"/>
  <c r="D167" i="8"/>
  <c r="P92" i="8"/>
  <c r="H219" i="8"/>
  <c r="F140" i="8"/>
  <c r="G140" i="8"/>
  <c r="S99" i="12"/>
  <c r="T99" i="12"/>
  <c r="AD99" i="12" s="1"/>
  <c r="AH68" i="15"/>
  <c r="AJ68" i="15" s="1"/>
  <c r="AG68" i="15"/>
  <c r="R244" i="12"/>
  <c r="J285" i="8"/>
  <c r="R415" i="8"/>
  <c r="AH374" i="12"/>
  <c r="AJ374" i="12" s="1"/>
  <c r="AG374" i="12"/>
  <c r="AK64" i="15"/>
  <c r="AM64" i="15" s="1"/>
  <c r="AL64" i="15"/>
  <c r="AN64" i="15" s="1"/>
  <c r="J478" i="8"/>
  <c r="R437" i="12"/>
  <c r="R16" i="15"/>
  <c r="G156" i="8"/>
  <c r="T115" i="12"/>
  <c r="AD115" i="12" s="1"/>
  <c r="F156" i="8"/>
  <c r="S115" i="12"/>
  <c r="AG103" i="3"/>
  <c r="AI103" i="3" s="1"/>
  <c r="AH103" i="3"/>
  <c r="AJ103" i="3" s="1"/>
  <c r="H259" i="8"/>
  <c r="W38" i="14"/>
  <c r="AA38" i="14" s="1"/>
  <c r="X38" i="14"/>
  <c r="AB38" i="14" s="1"/>
  <c r="O127" i="8"/>
  <c r="Q127" i="8"/>
  <c r="X86" i="12"/>
  <c r="AB86" i="12" s="1"/>
  <c r="W86" i="12"/>
  <c r="AA86" i="12" s="1"/>
  <c r="H308" i="8"/>
  <c r="M55" i="8"/>
  <c r="M64" i="8"/>
  <c r="AL72" i="3"/>
  <c r="AN72" i="3" s="1"/>
  <c r="AK72" i="3"/>
  <c r="AM72" i="3" s="1"/>
  <c r="H359" i="8"/>
  <c r="H317" i="8"/>
  <c r="H284" i="8"/>
  <c r="D283" i="8"/>
  <c r="V498" i="12"/>
  <c r="L539" i="8"/>
  <c r="U498" i="12"/>
  <c r="Y498" i="12" s="1"/>
  <c r="N539" i="8"/>
  <c r="U489" i="12"/>
  <c r="Y489" i="12" s="1"/>
  <c r="L530" i="8"/>
  <c r="V489" i="12"/>
  <c r="Z489" i="12" s="1"/>
  <c r="N530" i="8"/>
  <c r="AK473" i="12"/>
  <c r="AM473" i="12" s="1"/>
  <c r="AL473" i="12"/>
  <c r="AN473" i="12" s="1"/>
  <c r="S514" i="8"/>
  <c r="C498" i="8"/>
  <c r="K551" i="8"/>
  <c r="C177" i="8"/>
  <c r="M379" i="8"/>
  <c r="R67" i="3"/>
  <c r="J119" i="8"/>
  <c r="R78" i="12"/>
  <c r="W271" i="12"/>
  <c r="AA271" i="12" s="1"/>
  <c r="Q312" i="8"/>
  <c r="X271" i="12"/>
  <c r="AB271" i="12" s="1"/>
  <c r="O312" i="8"/>
  <c r="D368" i="8"/>
  <c r="AK306" i="12"/>
  <c r="AM306" i="12" s="1"/>
  <c r="S347" i="8"/>
  <c r="AL306" i="12"/>
  <c r="AN306" i="12" s="1"/>
  <c r="E76" i="8"/>
  <c r="C98" i="8"/>
  <c r="N378" i="8"/>
  <c r="U337" i="12"/>
  <c r="Y337" i="12" s="1"/>
  <c r="L378" i="8"/>
  <c r="V337" i="12"/>
  <c r="X444" i="12"/>
  <c r="AB444" i="12" s="1"/>
  <c r="W444" i="12"/>
  <c r="AA444" i="12" s="1"/>
  <c r="O485" i="8"/>
  <c r="Q485" i="8"/>
  <c r="E375" i="8"/>
  <c r="P88" i="8"/>
  <c r="V91" i="3"/>
  <c r="Z91" i="3" s="1"/>
  <c r="U91" i="3"/>
  <c r="Y91" i="3" s="1"/>
  <c r="T25" i="13"/>
  <c r="AD25" i="13" s="1"/>
  <c r="S25" i="13"/>
  <c r="D73" i="8"/>
  <c r="P512" i="8"/>
  <c r="K118" i="8"/>
  <c r="V456" i="12"/>
  <c r="Z456" i="12" s="1"/>
  <c r="N497" i="8"/>
  <c r="U456" i="12"/>
  <c r="Y456" i="12" s="1"/>
  <c r="L497" i="8"/>
  <c r="O131" i="8"/>
  <c r="X90" i="12"/>
  <c r="Q131" i="8"/>
  <c r="W90" i="12"/>
  <c r="AA90" i="12" s="1"/>
  <c r="R88" i="12"/>
  <c r="J129" i="8"/>
  <c r="D213" i="8"/>
  <c r="H272" i="8"/>
  <c r="H127" i="8"/>
  <c r="I194" i="8"/>
  <c r="D134" i="8"/>
  <c r="X102" i="3"/>
  <c r="AB102" i="3" s="1"/>
  <c r="W102" i="3"/>
  <c r="AA102" i="3" s="1"/>
  <c r="D339" i="8"/>
  <c r="J435" i="8"/>
  <c r="R394" i="12"/>
  <c r="AG434" i="12"/>
  <c r="AI434" i="12" s="1"/>
  <c r="R475" i="8"/>
  <c r="AH434" i="12"/>
  <c r="AJ434" i="12" s="1"/>
  <c r="R434" i="12"/>
  <c r="J475" i="8"/>
  <c r="D57" i="8"/>
  <c r="V384" i="12"/>
  <c r="Z384" i="12" s="1"/>
  <c r="N425" i="8"/>
  <c r="U384" i="12"/>
  <c r="Y384" i="12" s="1"/>
  <c r="L425" i="8"/>
  <c r="L132" i="8"/>
  <c r="N132" i="8"/>
  <c r="U91" i="12"/>
  <c r="Y91" i="12" s="1"/>
  <c r="V91" i="12"/>
  <c r="Z91" i="12" s="1"/>
  <c r="P355" i="8"/>
  <c r="D345" i="8"/>
  <c r="AL421" i="12"/>
  <c r="AN421" i="12" s="1"/>
  <c r="S462" i="8"/>
  <c r="AK421" i="12"/>
  <c r="AM421" i="12" s="1"/>
  <c r="K368" i="8"/>
  <c r="S59" i="3"/>
  <c r="AC59" i="3" s="1"/>
  <c r="T59" i="3"/>
  <c r="AD59" i="3" s="1"/>
  <c r="M186" i="8"/>
  <c r="D278" i="8"/>
  <c r="C125" i="8"/>
  <c r="U350" i="12"/>
  <c r="Y350" i="12" s="1"/>
  <c r="L391" i="8"/>
  <c r="V350" i="12"/>
  <c r="Z350" i="12" s="1"/>
  <c r="N391" i="8"/>
  <c r="K121" i="8"/>
  <c r="S538" i="8"/>
  <c r="AK497" i="12"/>
  <c r="AM497" i="12" s="1"/>
  <c r="AL497" i="12"/>
  <c r="AN497" i="12" s="1"/>
  <c r="X265" i="12"/>
  <c r="AB265" i="12" s="1"/>
  <c r="W265" i="12"/>
  <c r="AA265" i="12" s="1"/>
  <c r="O306" i="8"/>
  <c r="Q306" i="8"/>
  <c r="I407" i="8"/>
  <c r="K115" i="8"/>
  <c r="M59" i="8"/>
  <c r="E551" i="8"/>
  <c r="O316" i="8"/>
  <c r="X275" i="12"/>
  <c r="AB275" i="12" s="1"/>
  <c r="Q316" i="8"/>
  <c r="W275" i="12"/>
  <c r="AA275" i="12" s="1"/>
  <c r="E348" i="8"/>
  <c r="I413" i="8"/>
  <c r="H330" i="8"/>
  <c r="V54" i="3"/>
  <c r="Z54" i="3" s="1"/>
  <c r="U54" i="3"/>
  <c r="Y54" i="3" s="1"/>
  <c r="AL53" i="15"/>
  <c r="AN53" i="15" s="1"/>
  <c r="AK53" i="15"/>
  <c r="AM53" i="15" s="1"/>
  <c r="AL95" i="12"/>
  <c r="AN95" i="12" s="1"/>
  <c r="S136" i="8"/>
  <c r="AK95" i="12"/>
  <c r="AM95" i="12" s="1"/>
  <c r="AH106" i="3"/>
  <c r="AJ106" i="3" s="1"/>
  <c r="AG106" i="3"/>
  <c r="AI106" i="3" s="1"/>
  <c r="V93" i="15"/>
  <c r="Z93" i="15" s="1"/>
  <c r="U93" i="15"/>
  <c r="Y93" i="15" s="1"/>
  <c r="O391" i="8"/>
  <c r="Q391" i="8"/>
  <c r="W350" i="12"/>
  <c r="AA350" i="12" s="1"/>
  <c r="X350" i="12"/>
  <c r="AB350" i="12" s="1"/>
  <c r="D410" i="8"/>
  <c r="Q473" i="8"/>
  <c r="O473" i="8"/>
  <c r="W432" i="12"/>
  <c r="AA432" i="12" s="1"/>
  <c r="X432" i="12"/>
  <c r="AK43" i="14"/>
  <c r="AL43" i="14"/>
  <c r="AN43" i="14" s="1"/>
  <c r="AL100" i="15"/>
  <c r="AK100" i="15"/>
  <c r="AM100" i="15" s="1"/>
  <c r="D550" i="8"/>
  <c r="K425" i="8"/>
  <c r="E151" i="8"/>
  <c r="J125" i="8"/>
  <c r="R84" i="12"/>
  <c r="E321" i="8"/>
  <c r="AL82" i="3"/>
  <c r="AN82" i="3" s="1"/>
  <c r="AK82" i="3"/>
  <c r="AM82" i="3" s="1"/>
  <c r="C234" i="8"/>
  <c r="M461" i="8"/>
  <c r="U80" i="3"/>
  <c r="Y80" i="3" s="1"/>
  <c r="V80" i="3"/>
  <c r="Z80" i="3" s="1"/>
  <c r="V74" i="12"/>
  <c r="L115" i="8"/>
  <c r="U74" i="12"/>
  <c r="Y74" i="12" s="1"/>
  <c r="N115" i="8"/>
  <c r="S20" i="14"/>
  <c r="T20" i="14"/>
  <c r="AD20" i="14" s="1"/>
  <c r="W238" i="12"/>
  <c r="AA238" i="12" s="1"/>
  <c r="Q279" i="8"/>
  <c r="X238" i="12"/>
  <c r="O279" i="8"/>
  <c r="R62" i="8"/>
  <c r="AH21" i="12"/>
  <c r="AJ21" i="12" s="1"/>
  <c r="AG21" i="12"/>
  <c r="AI21" i="12" s="1"/>
  <c r="N285" i="8"/>
  <c r="L285" i="8"/>
  <c r="U244" i="12"/>
  <c r="Y244" i="12" s="1"/>
  <c r="V244" i="12"/>
  <c r="Z244" i="12" s="1"/>
  <c r="P437" i="8"/>
  <c r="X37" i="14"/>
  <c r="AB37" i="14" s="1"/>
  <c r="W37" i="14"/>
  <c r="AA37" i="14" s="1"/>
  <c r="R97" i="12"/>
  <c r="J138" i="8"/>
  <c r="M492" i="8"/>
  <c r="C460" i="8"/>
  <c r="S253" i="8"/>
  <c r="AK212" i="12"/>
  <c r="AM212" i="12" s="1"/>
  <c r="AL212" i="12"/>
  <c r="AN212" i="12" s="1"/>
  <c r="T15" i="16"/>
  <c r="AD15" i="16" s="1"/>
  <c r="S15" i="16"/>
  <c r="S7" i="13"/>
  <c r="AC7" i="13" s="1"/>
  <c r="T7" i="13"/>
  <c r="AD7" i="13" s="1"/>
  <c r="X328" i="12"/>
  <c r="AB328" i="12" s="1"/>
  <c r="Q369" i="8"/>
  <c r="W328" i="12"/>
  <c r="AA328" i="12" s="1"/>
  <c r="O369" i="8"/>
  <c r="H297" i="8"/>
  <c r="E306" i="8"/>
  <c r="C476" i="8"/>
  <c r="K301" i="8"/>
  <c r="AL388" i="12"/>
  <c r="AN388" i="12" s="1"/>
  <c r="AK388" i="12"/>
  <c r="AM388" i="12" s="1"/>
  <c r="S429" i="8"/>
  <c r="K266" i="8"/>
  <c r="H337" i="8"/>
  <c r="H498" i="8"/>
  <c r="J393" i="8"/>
  <c r="R352" i="12"/>
  <c r="O165" i="8"/>
  <c r="Q165" i="8"/>
  <c r="W124" i="12"/>
  <c r="AA124" i="12" s="1"/>
  <c r="X124" i="12"/>
  <c r="AB124" i="12" s="1"/>
  <c r="P218" i="8"/>
  <c r="W33" i="14"/>
  <c r="AA33" i="14" s="1"/>
  <c r="X33" i="14"/>
  <c r="AB33" i="14" s="1"/>
  <c r="K518" i="8"/>
  <c r="S58" i="8"/>
  <c r="AL17" i="12"/>
  <c r="AN17" i="12" s="1"/>
  <c r="AK17" i="12"/>
  <c r="AM17" i="12" s="1"/>
  <c r="P428" i="8"/>
  <c r="C403" i="8"/>
  <c r="D423" i="8"/>
  <c r="R169" i="8"/>
  <c r="AH128" i="12"/>
  <c r="AJ128" i="12" s="1"/>
  <c r="AG128" i="12"/>
  <c r="AI128" i="12" s="1"/>
  <c r="C139" i="8"/>
  <c r="P318" i="8"/>
  <c r="AH87" i="3"/>
  <c r="AJ87" i="3" s="1"/>
  <c r="AG87" i="3"/>
  <c r="F517" i="8"/>
  <c r="S476" i="12"/>
  <c r="G517" i="8"/>
  <c r="T476" i="12"/>
  <c r="AD476" i="12" s="1"/>
  <c r="P113" i="8"/>
  <c r="I155" i="8"/>
  <c r="AI20" i="16" l="1"/>
  <c r="AB8" i="16"/>
  <c r="AI24" i="15"/>
  <c r="AC90" i="15"/>
  <c r="Z34" i="15"/>
  <c r="AI25" i="14"/>
  <c r="AC31" i="13"/>
  <c r="AC25" i="13"/>
  <c r="AB238" i="12"/>
  <c r="Z398" i="12"/>
  <c r="Z193" i="12"/>
  <c r="AB174" i="12"/>
  <c r="Z183" i="12"/>
  <c r="AB377" i="12"/>
  <c r="AB23" i="14"/>
  <c r="AB68" i="3"/>
  <c r="AB20" i="12"/>
  <c r="AB369" i="12"/>
  <c r="Z98" i="12"/>
  <c r="AB67" i="3"/>
  <c r="Z317" i="12"/>
  <c r="Z106" i="15"/>
  <c r="Z109" i="12"/>
  <c r="Z36" i="12"/>
  <c r="AB492" i="12"/>
  <c r="AB302" i="12"/>
  <c r="AB188" i="12"/>
  <c r="AB470" i="12"/>
  <c r="Z105" i="3"/>
  <c r="AB504" i="12"/>
  <c r="Z45" i="15"/>
  <c r="AB98" i="12"/>
  <c r="AB137" i="12"/>
  <c r="Z404" i="12"/>
  <c r="Z96" i="3"/>
  <c r="AB497" i="12"/>
  <c r="AB27" i="15"/>
  <c r="Z35" i="12"/>
  <c r="Z94" i="12"/>
  <c r="AB24" i="15"/>
  <c r="AB72" i="12"/>
  <c r="Z20" i="12"/>
  <c r="AB488" i="12"/>
  <c r="AB35" i="12"/>
  <c r="Z8" i="14"/>
  <c r="AB14" i="16"/>
  <c r="Z28" i="12"/>
  <c r="Z12" i="15"/>
  <c r="Z139" i="12"/>
  <c r="AB168" i="12"/>
  <c r="AB196" i="12"/>
  <c r="AB29" i="14"/>
  <c r="AB134" i="12"/>
  <c r="Z264" i="12"/>
  <c r="AB58" i="12"/>
  <c r="Z67" i="12"/>
  <c r="AB404" i="12"/>
  <c r="Z387" i="12"/>
  <c r="Z12" i="3"/>
  <c r="Z440" i="12"/>
  <c r="AB164" i="12"/>
  <c r="AB211" i="12"/>
  <c r="Z101" i="12"/>
  <c r="Z336" i="12"/>
  <c r="Z102" i="3"/>
  <c r="Z339" i="12"/>
  <c r="Z11" i="12"/>
  <c r="Z137" i="12"/>
  <c r="Z237" i="12"/>
  <c r="Z238" i="12"/>
  <c r="Z133" i="12"/>
  <c r="AB365" i="12"/>
  <c r="AB20" i="14"/>
  <c r="AB303" i="12"/>
  <c r="Z218" i="12"/>
  <c r="Z16" i="14"/>
  <c r="AB342" i="12"/>
  <c r="AB203" i="12"/>
  <c r="AB498" i="12"/>
  <c r="AB34" i="15"/>
  <c r="Z146" i="12"/>
  <c r="AB7" i="13"/>
  <c r="Z11" i="14"/>
  <c r="Z291" i="12"/>
  <c r="AB25" i="16"/>
  <c r="AB69" i="3"/>
  <c r="AB32" i="14"/>
  <c r="Z224" i="12"/>
  <c r="AB30" i="14"/>
  <c r="Z23" i="14"/>
  <c r="AB49" i="3"/>
  <c r="Z355" i="12"/>
  <c r="Z510" i="12"/>
  <c r="Z92" i="3"/>
  <c r="AB289" i="12"/>
  <c r="Z142" i="12"/>
  <c r="Z486" i="12"/>
  <c r="Z78" i="3"/>
  <c r="AB44" i="12"/>
  <c r="Z15" i="15"/>
  <c r="AB22" i="15"/>
  <c r="AB392" i="12"/>
  <c r="Z85" i="12"/>
  <c r="Z298" i="12"/>
  <c r="AB194" i="12"/>
  <c r="AB236" i="12"/>
  <c r="AB130" i="12"/>
  <c r="AB326" i="12"/>
  <c r="Z476" i="12"/>
  <c r="Z430" i="12"/>
  <c r="Z488" i="12"/>
  <c r="Z230" i="12"/>
  <c r="Z401" i="12"/>
  <c r="Z229" i="12"/>
  <c r="AB36" i="14"/>
  <c r="Z344" i="12"/>
  <c r="Z67" i="3"/>
  <c r="AB253" i="12"/>
  <c r="Z253" i="12"/>
  <c r="AB338" i="12"/>
  <c r="AB239" i="12"/>
  <c r="AB121" i="12"/>
  <c r="AB344" i="12"/>
  <c r="AB22" i="14"/>
  <c r="Y7" i="3"/>
  <c r="Z166" i="12"/>
  <c r="Z327" i="12"/>
  <c r="AB70" i="12"/>
  <c r="AB183" i="12"/>
  <c r="Y88" i="3"/>
  <c r="Z27" i="12"/>
  <c r="AB93" i="3"/>
  <c r="Z294" i="12"/>
  <c r="Z497" i="12"/>
  <c r="Z43" i="14"/>
  <c r="Z330" i="12"/>
  <c r="Z233" i="12"/>
  <c r="Z174" i="12"/>
  <c r="AB304" i="12"/>
  <c r="Z68" i="3"/>
  <c r="Z432" i="12"/>
  <c r="AB45" i="15"/>
  <c r="AB358" i="12"/>
  <c r="Z26" i="12"/>
  <c r="Z15" i="13"/>
  <c r="AB337" i="12"/>
  <c r="Z74" i="12"/>
  <c r="Z223" i="12"/>
  <c r="AB440" i="12"/>
  <c r="Z8" i="12"/>
  <c r="Z90" i="12"/>
  <c r="Z61" i="3"/>
  <c r="Z216" i="12"/>
  <c r="Z42" i="12"/>
  <c r="AB393" i="12"/>
  <c r="Z388" i="12"/>
  <c r="AB256" i="12"/>
  <c r="Z117" i="12"/>
  <c r="Z50" i="3"/>
  <c r="Z462" i="12"/>
  <c r="AB11" i="14"/>
  <c r="Z113" i="12"/>
  <c r="Z219" i="12"/>
  <c r="Z83" i="3"/>
  <c r="Z47" i="15"/>
  <c r="AB19" i="16"/>
  <c r="Z506" i="12"/>
  <c r="Z30" i="12"/>
  <c r="AB378" i="12"/>
  <c r="Z100" i="15"/>
  <c r="AB291" i="12"/>
  <c r="Z428" i="12"/>
  <c r="AB53" i="12"/>
  <c r="Z246" i="12"/>
  <c r="AB368" i="12"/>
  <c r="AB359" i="12"/>
  <c r="Z275" i="12"/>
  <c r="AB98" i="3"/>
  <c r="Z369" i="12"/>
  <c r="AB35" i="13"/>
  <c r="Z357" i="12"/>
  <c r="AB78" i="15"/>
  <c r="Z13" i="14"/>
  <c r="Z145" i="12"/>
  <c r="Z477" i="12"/>
  <c r="Z272" i="12"/>
  <c r="AB7" i="15"/>
  <c r="Z454" i="12"/>
  <c r="AB208" i="12"/>
  <c r="AB219" i="12"/>
  <c r="Z158" i="12"/>
  <c r="AB237" i="12"/>
  <c r="Z492" i="12"/>
  <c r="AB166" i="12"/>
  <c r="AB135" i="12"/>
  <c r="AB43" i="14"/>
  <c r="Z368" i="12"/>
  <c r="Z24" i="15"/>
  <c r="Z44" i="12"/>
  <c r="AB113" i="12"/>
  <c r="Z17" i="15"/>
  <c r="AB24" i="16"/>
  <c r="AB47" i="3"/>
  <c r="AB15" i="13"/>
  <c r="AB158" i="12"/>
  <c r="AB100" i="15"/>
  <c r="Z11" i="3"/>
  <c r="Z491" i="12"/>
  <c r="Z313" i="12"/>
  <c r="AB216" i="12"/>
  <c r="AB156" i="12"/>
  <c r="AB104" i="15"/>
  <c r="Z302" i="12"/>
  <c r="Z101" i="15"/>
  <c r="Z89" i="12"/>
  <c r="Z26" i="13"/>
  <c r="Z390" i="12"/>
  <c r="AB285" i="12"/>
  <c r="AB273" i="12"/>
  <c r="Z498" i="12"/>
  <c r="Z436" i="12"/>
  <c r="AB501" i="12"/>
  <c r="Z35" i="13"/>
  <c r="Z130" i="12"/>
  <c r="Z392" i="12"/>
  <c r="AB506" i="12"/>
  <c r="Z58" i="12"/>
  <c r="AB85" i="12"/>
  <c r="AB329" i="12"/>
  <c r="Z303" i="12"/>
  <c r="Z467" i="12"/>
  <c r="AB286" i="12"/>
  <c r="AB477" i="12"/>
  <c r="Z431" i="12"/>
  <c r="AB432" i="12"/>
  <c r="AB90" i="12"/>
  <c r="AB52" i="12"/>
  <c r="AB336" i="12"/>
  <c r="Z337" i="12"/>
  <c r="Z470" i="12"/>
  <c r="Z36" i="14"/>
  <c r="Z13" i="13"/>
  <c r="Z25" i="14"/>
  <c r="Z304" i="12"/>
  <c r="Z188" i="12"/>
  <c r="AB8" i="12"/>
  <c r="AB355" i="12"/>
  <c r="Z382" i="12"/>
  <c r="Z70" i="12"/>
  <c r="Z87" i="12"/>
  <c r="B94" i="7" s="1"/>
  <c r="D94" i="7" s="1"/>
  <c r="AB484" i="12"/>
  <c r="Z33" i="3"/>
  <c r="Z211" i="12"/>
  <c r="Z373" i="12"/>
  <c r="Z30" i="14"/>
  <c r="AB390" i="12"/>
  <c r="Z255" i="12"/>
  <c r="Z208" i="12"/>
  <c r="AB118" i="12"/>
  <c r="Z377" i="12"/>
  <c r="AB26" i="13"/>
  <c r="Z57" i="15"/>
  <c r="AB476" i="12"/>
  <c r="Z289" i="12"/>
  <c r="AB84" i="15"/>
  <c r="AB327" i="12"/>
  <c r="Y73" i="3"/>
  <c r="Z76" i="12"/>
  <c r="AB229" i="12"/>
  <c r="AB255" i="12"/>
  <c r="AB462" i="12"/>
  <c r="AI30" i="12"/>
  <c r="AI13" i="14"/>
  <c r="AI32" i="13"/>
  <c r="AI26" i="14"/>
  <c r="AI19" i="3"/>
  <c r="AI10" i="16"/>
  <c r="AI11" i="16"/>
  <c r="AI104" i="3"/>
  <c r="AI25" i="16"/>
  <c r="AI22" i="16"/>
  <c r="AI10" i="13"/>
  <c r="AI24" i="16"/>
  <c r="AI19" i="13"/>
  <c r="AI11" i="15"/>
  <c r="AI23" i="15"/>
  <c r="AI13" i="13"/>
  <c r="AI53" i="12"/>
  <c r="AI28" i="15"/>
  <c r="AI101" i="3"/>
  <c r="AI11" i="13"/>
  <c r="AI36" i="3"/>
  <c r="AI59" i="3"/>
  <c r="AI24" i="12"/>
  <c r="AI22" i="12"/>
  <c r="AI18" i="3"/>
  <c r="AI23" i="12"/>
  <c r="AI19" i="16"/>
  <c r="AI77" i="3"/>
  <c r="AI18" i="13"/>
  <c r="AI33" i="14"/>
  <c r="AI29" i="15"/>
  <c r="AI100" i="3"/>
  <c r="AI19" i="15"/>
  <c r="AI17" i="16"/>
  <c r="AI110" i="12"/>
  <c r="AI39" i="3"/>
  <c r="AI12" i="16"/>
  <c r="AI28" i="12"/>
  <c r="AI89" i="12"/>
  <c r="AI46" i="14"/>
  <c r="AI31" i="12"/>
  <c r="AI93" i="3"/>
  <c r="AI18" i="15"/>
  <c r="AI79" i="3"/>
  <c r="AI29" i="12"/>
  <c r="AI18" i="16"/>
  <c r="AI34" i="15"/>
  <c r="AI32" i="15"/>
  <c r="AI23" i="16"/>
  <c r="AI30" i="13"/>
  <c r="AI21" i="15"/>
  <c r="AI9" i="14"/>
  <c r="AI41" i="15"/>
  <c r="AI90" i="15"/>
  <c r="AI65" i="3"/>
  <c r="AI7" i="14"/>
  <c r="AI78" i="15"/>
  <c r="AI52" i="12"/>
  <c r="AI20" i="13"/>
  <c r="AI43" i="12"/>
  <c r="AI58" i="3"/>
  <c r="AI44" i="12"/>
  <c r="AI45" i="12"/>
  <c r="AI15" i="15"/>
  <c r="AI39" i="15"/>
  <c r="AI71" i="15"/>
  <c r="AI44" i="14"/>
  <c r="AI49" i="15"/>
  <c r="AI33" i="15"/>
  <c r="AI34" i="13"/>
  <c r="AI32" i="14"/>
  <c r="AI75" i="12"/>
  <c r="AI48" i="15"/>
  <c r="AI75" i="15"/>
  <c r="AI54" i="12"/>
  <c r="AI37" i="15"/>
  <c r="AI70" i="12"/>
  <c r="AI21" i="14"/>
  <c r="AI74" i="15"/>
  <c r="AI27" i="15"/>
  <c r="AI46" i="15"/>
  <c r="AI69" i="12"/>
  <c r="AI50" i="3"/>
  <c r="AI31" i="15"/>
  <c r="AI14" i="16"/>
  <c r="AI11" i="14"/>
  <c r="AI57" i="12"/>
  <c r="AI45" i="15"/>
  <c r="AI95" i="3"/>
  <c r="AI89" i="3"/>
  <c r="AI73" i="15"/>
  <c r="AI61" i="12"/>
  <c r="AI85" i="15"/>
  <c r="AI54" i="15"/>
  <c r="AI86" i="12"/>
  <c r="AI40" i="3"/>
  <c r="AI45" i="14"/>
  <c r="AI68" i="15"/>
  <c r="AI51" i="15"/>
  <c r="AI87" i="15"/>
  <c r="AI26" i="13"/>
  <c r="AI14" i="13"/>
  <c r="AI66" i="15"/>
  <c r="AI96" i="3"/>
  <c r="AI98" i="15"/>
  <c r="AI67" i="12"/>
  <c r="AI59" i="15"/>
  <c r="AI85" i="3"/>
  <c r="AI26" i="12"/>
  <c r="AI84" i="15"/>
  <c r="AI23" i="3"/>
  <c r="AI38" i="15"/>
  <c r="AI36" i="12"/>
  <c r="AI60" i="15"/>
  <c r="AI28" i="3"/>
  <c r="AI69" i="15"/>
  <c r="AI26" i="15"/>
  <c r="AI87" i="3"/>
  <c r="AI97" i="15"/>
  <c r="AI89" i="15"/>
  <c r="AI13" i="16"/>
  <c r="AI83" i="3"/>
  <c r="AI68" i="3"/>
  <c r="AI90" i="3"/>
  <c r="AI13" i="15"/>
  <c r="AI81" i="12"/>
  <c r="AI88" i="12"/>
  <c r="AI60" i="12"/>
  <c r="AI63" i="15"/>
  <c r="AI33" i="3"/>
  <c r="AI40" i="15"/>
  <c r="AI35" i="3"/>
  <c r="AI44" i="15"/>
  <c r="AI56" i="15"/>
  <c r="AI95" i="12"/>
  <c r="AI90" i="12"/>
  <c r="AI27" i="12"/>
  <c r="AI39" i="14"/>
  <c r="AI55" i="15"/>
  <c r="AI23" i="13"/>
  <c r="AI96" i="15"/>
  <c r="AI92" i="15"/>
  <c r="AI35" i="12"/>
  <c r="AI9" i="16"/>
  <c r="AI82" i="15"/>
  <c r="AI7" i="13"/>
  <c r="AI25" i="15"/>
  <c r="AI96" i="12"/>
  <c r="AI47" i="15"/>
  <c r="AI20" i="3"/>
  <c r="AI95" i="15"/>
  <c r="AI50" i="15"/>
  <c r="AI26" i="16"/>
  <c r="AI91" i="15"/>
  <c r="AI15" i="13"/>
  <c r="AI16" i="3"/>
  <c r="AI76" i="15"/>
  <c r="AI30" i="15"/>
  <c r="AI38" i="14"/>
  <c r="AI18" i="12"/>
  <c r="AI10" i="3"/>
  <c r="AI9" i="13"/>
  <c r="AI16" i="15"/>
  <c r="AI36" i="14"/>
  <c r="AI86" i="15"/>
  <c r="AI79" i="12"/>
  <c r="AI17" i="13"/>
  <c r="AI77" i="15"/>
  <c r="AI91" i="3"/>
  <c r="AI61" i="15"/>
  <c r="AI57" i="15"/>
  <c r="AI24" i="14"/>
  <c r="AI17" i="15"/>
  <c r="AI374" i="12"/>
  <c r="AI62" i="15"/>
  <c r="AI99" i="3"/>
  <c r="AI16" i="16"/>
  <c r="AI16" i="13"/>
  <c r="AI99" i="15"/>
  <c r="AI162" i="12"/>
  <c r="AI34" i="3"/>
  <c r="AI98" i="3"/>
  <c r="AI12" i="15"/>
  <c r="AI327" i="12"/>
  <c r="AI94" i="15"/>
  <c r="AI260" i="12"/>
  <c r="AI53" i="15"/>
  <c r="AI196" i="12"/>
  <c r="AI263" i="12"/>
  <c r="AI70" i="15"/>
  <c r="AI323" i="12"/>
  <c r="AI36" i="15"/>
  <c r="AI39" i="12"/>
  <c r="AI328" i="12"/>
  <c r="AI11" i="12"/>
  <c r="AI264" i="12"/>
  <c r="AI35" i="13"/>
  <c r="AI72" i="12"/>
  <c r="AI182" i="12"/>
  <c r="AI316" i="12"/>
  <c r="AI334" i="12"/>
  <c r="AI159" i="12"/>
  <c r="AI421" i="12"/>
  <c r="AI345" i="12"/>
  <c r="AI367" i="12"/>
  <c r="AI370" i="12"/>
  <c r="AI266" i="12"/>
  <c r="AI273" i="12"/>
  <c r="AI272" i="12"/>
  <c r="AI317" i="12"/>
  <c r="AI249" i="12"/>
  <c r="AI268" i="12"/>
  <c r="AI103" i="15"/>
  <c r="AI246" i="12"/>
  <c r="AI307" i="12"/>
  <c r="AI306" i="12"/>
  <c r="AI311" i="12"/>
  <c r="AI366" i="12"/>
  <c r="AI270" i="12"/>
  <c r="AI372" i="12"/>
  <c r="AI171" i="12"/>
  <c r="AI357" i="12"/>
  <c r="AI443" i="12"/>
  <c r="AI255" i="12"/>
  <c r="AI355" i="12"/>
  <c r="AI441" i="12"/>
  <c r="AI378" i="12"/>
  <c r="AI430" i="12"/>
  <c r="AI445" i="12"/>
  <c r="AI436" i="12"/>
  <c r="AI315" i="12"/>
  <c r="AI477" i="12"/>
  <c r="AI432" i="12"/>
  <c r="AI422" i="12"/>
  <c r="AI371" i="12"/>
  <c r="AI368" i="12"/>
  <c r="AI239" i="12"/>
  <c r="AI227" i="12"/>
  <c r="AI373" i="12"/>
  <c r="AI425" i="12"/>
  <c r="AI244" i="12"/>
  <c r="AI229" i="12"/>
  <c r="AI238" i="12"/>
  <c r="AI243" i="12"/>
  <c r="AI224" i="12"/>
  <c r="AI423" i="12"/>
  <c r="AI362" i="12"/>
  <c r="AI431" i="12"/>
  <c r="AI233" i="12"/>
  <c r="AI449" i="12"/>
  <c r="AI259" i="12"/>
  <c r="AI230" i="12"/>
  <c r="AI277" i="12"/>
  <c r="AI500" i="12"/>
  <c r="AI325" i="12"/>
  <c r="AI439" i="12"/>
  <c r="AI458" i="12"/>
  <c r="AI420" i="12"/>
  <c r="AI235" i="12"/>
  <c r="AI278" i="12"/>
  <c r="AI444" i="12"/>
  <c r="AI303" i="12"/>
  <c r="AI256" i="12"/>
  <c r="AI275" i="12"/>
  <c r="AI237" i="12"/>
  <c r="AI330" i="12"/>
  <c r="AI479" i="12"/>
  <c r="AI414" i="12"/>
  <c r="AI14" i="15"/>
  <c r="AI452" i="12"/>
  <c r="AI407" i="12"/>
  <c r="AI24" i="13"/>
  <c r="AI236" i="12"/>
  <c r="AI454" i="12"/>
  <c r="AI475" i="12"/>
  <c r="AI341" i="12"/>
  <c r="AI210" i="12"/>
  <c r="AI221" i="12"/>
  <c r="AI101" i="15"/>
  <c r="AI476" i="12"/>
  <c r="AI426" i="12"/>
  <c r="AI361" i="12"/>
  <c r="AI222" i="12"/>
  <c r="AI226" i="12"/>
  <c r="AI100" i="15"/>
  <c r="AI429" i="12"/>
  <c r="AI471" i="12"/>
  <c r="AI463" i="12"/>
  <c r="AI202" i="12"/>
  <c r="AI401" i="12"/>
  <c r="AI211" i="12"/>
  <c r="AI22" i="15"/>
  <c r="AI107" i="12"/>
  <c r="AI29" i="13"/>
  <c r="AI216" i="12"/>
  <c r="AI100" i="12"/>
  <c r="AI106" i="15"/>
  <c r="AI365" i="12"/>
  <c r="AI468" i="12"/>
  <c r="AI340" i="12"/>
  <c r="AI440" i="12"/>
  <c r="AI137" i="12"/>
  <c r="AI183" i="12"/>
  <c r="AI164" i="12"/>
  <c r="AI469" i="12"/>
  <c r="AI209" i="12"/>
  <c r="AI412" i="12"/>
  <c r="AI219" i="12"/>
  <c r="AI206" i="12"/>
  <c r="AI472" i="12"/>
  <c r="AI105" i="15"/>
  <c r="AI467" i="12"/>
  <c r="AI203" i="12"/>
  <c r="AI214" i="12"/>
  <c r="AI139" i="12"/>
  <c r="AI296" i="12"/>
  <c r="AI223" i="12"/>
  <c r="AI193" i="12"/>
  <c r="AI104" i="15"/>
  <c r="AI495" i="12"/>
  <c r="AI280" i="12"/>
  <c r="AI489" i="12"/>
  <c r="AI360" i="12"/>
  <c r="AI274" i="12"/>
  <c r="AI297" i="12"/>
  <c r="AI169" i="12"/>
  <c r="AI490" i="12"/>
  <c r="B153" i="7"/>
  <c r="D153" i="7" s="1"/>
  <c r="AI496" i="12"/>
  <c r="AI483" i="12"/>
  <c r="AI166" i="12"/>
  <c r="AI298" i="12"/>
  <c r="AI497" i="12"/>
  <c r="AI451" i="12"/>
  <c r="AI492" i="12"/>
  <c r="AI290" i="12"/>
  <c r="AI491" i="12"/>
  <c r="AI299" i="12"/>
  <c r="AI382" i="12"/>
  <c r="AI167" i="12"/>
  <c r="AI380" i="12"/>
  <c r="AI281" i="12"/>
  <c r="AI42" i="15"/>
  <c r="AI253" i="12"/>
  <c r="AI173" i="12"/>
  <c r="AI123" i="12"/>
  <c r="AI456" i="12"/>
  <c r="AI177" i="12"/>
  <c r="AI386" i="12"/>
  <c r="AI111" i="12"/>
  <c r="AI395" i="12"/>
  <c r="AI504" i="12"/>
  <c r="AI279" i="12"/>
  <c r="AI286" i="12"/>
  <c r="AI304" i="12"/>
  <c r="AI9" i="15"/>
  <c r="AI175" i="12"/>
  <c r="AI170" i="12"/>
  <c r="AI179" i="12"/>
  <c r="AI486" i="12"/>
  <c r="AI117" i="12"/>
  <c r="AI502" i="12"/>
  <c r="AI390" i="12"/>
  <c r="AI388" i="12"/>
  <c r="AI384" i="12"/>
  <c r="AI389" i="12"/>
  <c r="AI116" i="12"/>
  <c r="AI488" i="12"/>
  <c r="AI506" i="12"/>
  <c r="AI354" i="12"/>
  <c r="AI176" i="12"/>
  <c r="AI109" i="12"/>
  <c r="AI108" i="12"/>
  <c r="AI114" i="12"/>
  <c r="AI127" i="12"/>
  <c r="AI101" i="12"/>
  <c r="AI113" i="12"/>
  <c r="AI353" i="12"/>
  <c r="B119" i="7"/>
  <c r="D119" i="7" s="1"/>
  <c r="B155" i="7"/>
  <c r="D155" i="7" s="1"/>
  <c r="AI27" i="14"/>
  <c r="AI12" i="14"/>
  <c r="AI150" i="12"/>
  <c r="AI133" i="12"/>
  <c r="AI23" i="14"/>
  <c r="AI16" i="14"/>
  <c r="AI106" i="12"/>
  <c r="AI381" i="12"/>
  <c r="AI301" i="12"/>
  <c r="AI217" i="12"/>
  <c r="AI151" i="12"/>
  <c r="AI134" i="12"/>
  <c r="AI208" i="12"/>
  <c r="AI72" i="15"/>
  <c r="AI77" i="12"/>
  <c r="AI348" i="12"/>
  <c r="AI148" i="12"/>
  <c r="AI41" i="14"/>
  <c r="AI289" i="12"/>
  <c r="AI154" i="12"/>
  <c r="AI91" i="12"/>
  <c r="AI189" i="12"/>
  <c r="AI499" i="12"/>
  <c r="B110" i="7"/>
  <c r="D110" i="7" s="1"/>
  <c r="AI398" i="12"/>
  <c r="AI103" i="12"/>
  <c r="AI102" i="15"/>
  <c r="AI498" i="12"/>
  <c r="AI29" i="14"/>
  <c r="AI283" i="12"/>
  <c r="AI153" i="12"/>
  <c r="AI130" i="12"/>
  <c r="AI157" i="12"/>
  <c r="AI194" i="12"/>
  <c r="AI484" i="12"/>
  <c r="AI136" i="12"/>
  <c r="AI494" i="12"/>
  <c r="AI124" i="12"/>
  <c r="AI141" i="12"/>
  <c r="AI271" i="12"/>
  <c r="AI7" i="15"/>
  <c r="AI184" i="12"/>
  <c r="AI8" i="15"/>
  <c r="AI399" i="12"/>
  <c r="AI64" i="15"/>
  <c r="AI152" i="12"/>
  <c r="AI20" i="14"/>
  <c r="AI397" i="12"/>
  <c r="AI510" i="12"/>
  <c r="B144" i="7"/>
  <c r="D144" i="7" s="1"/>
  <c r="AI8" i="14"/>
  <c r="B118" i="7"/>
  <c r="D118" i="7" s="1"/>
  <c r="B149" i="7"/>
  <c r="D149" i="7" s="1"/>
  <c r="AI17" i="14"/>
  <c r="B102" i="7"/>
  <c r="D102" i="7" s="1"/>
  <c r="AI14" i="14"/>
  <c r="AI42" i="14"/>
  <c r="B108" i="7"/>
  <c r="D108" i="7" s="1"/>
  <c r="B157" i="7"/>
  <c r="D157" i="7" s="1"/>
  <c r="AI87" i="12"/>
  <c r="AI22" i="14"/>
  <c r="AI8" i="16"/>
  <c r="AI7" i="16"/>
  <c r="AI7" i="3"/>
  <c r="AI28" i="14"/>
  <c r="AI43" i="14"/>
  <c r="AC81" i="12"/>
  <c r="AC38" i="14"/>
  <c r="AC30" i="12"/>
  <c r="AC69" i="15"/>
  <c r="AC94" i="12"/>
  <c r="AM10" i="14"/>
  <c r="AC39" i="14"/>
  <c r="AC15" i="14"/>
  <c r="AN10" i="13"/>
  <c r="AC13" i="14"/>
  <c r="AN57" i="12"/>
  <c r="AC33" i="13"/>
  <c r="AC33" i="12"/>
  <c r="AC53" i="12"/>
  <c r="AC10" i="14"/>
  <c r="AC62" i="15"/>
  <c r="AC33" i="14"/>
  <c r="AC65" i="15"/>
  <c r="AC18" i="12"/>
  <c r="AM11" i="14"/>
  <c r="AC49" i="15"/>
  <c r="AC32" i="13"/>
  <c r="AC89" i="15"/>
  <c r="AC87" i="12"/>
  <c r="AC44" i="14"/>
  <c r="AN29" i="12"/>
  <c r="AM45" i="12"/>
  <c r="AC27" i="12"/>
  <c r="AN30" i="13"/>
  <c r="AC47" i="15"/>
  <c r="AC45" i="15"/>
  <c r="AC25" i="14"/>
  <c r="AC24" i="14"/>
  <c r="AC40" i="14"/>
  <c r="AC30" i="14"/>
  <c r="AN23" i="13"/>
  <c r="AC83" i="12"/>
  <c r="AC26" i="15"/>
  <c r="AM43" i="14"/>
  <c r="AC18" i="13"/>
  <c r="AC19" i="13"/>
  <c r="AC23" i="13"/>
  <c r="AC85" i="12"/>
  <c r="AC27" i="15"/>
  <c r="AC41" i="15"/>
  <c r="AC36" i="13"/>
  <c r="AC19" i="14"/>
  <c r="AC28" i="12"/>
  <c r="AC88" i="12"/>
  <c r="AC97" i="15"/>
  <c r="AC36" i="14"/>
  <c r="AC22" i="14"/>
  <c r="AN100" i="15"/>
  <c r="AN26" i="13"/>
  <c r="AC10" i="15"/>
  <c r="AM13" i="15"/>
  <c r="AC48" i="15"/>
  <c r="AC24" i="15"/>
  <c r="AN338" i="12"/>
  <c r="AC31" i="15"/>
  <c r="AC32" i="14"/>
  <c r="AC7" i="14"/>
  <c r="AC20" i="14"/>
  <c r="AC104" i="15"/>
  <c r="AN20" i="13"/>
  <c r="AC338" i="12"/>
  <c r="AC17" i="14"/>
  <c r="AC14" i="15"/>
  <c r="AM32" i="14"/>
  <c r="AC16" i="14"/>
  <c r="AN36" i="15"/>
  <c r="AM503" i="12"/>
  <c r="AC35" i="12"/>
  <c r="AM35" i="12"/>
  <c r="AC424" i="12"/>
  <c r="AC135" i="12"/>
  <c r="AC445" i="12"/>
  <c r="AC245" i="12"/>
  <c r="AC105" i="15"/>
  <c r="AC156" i="12"/>
  <c r="AN329" i="12"/>
  <c r="AC329" i="12"/>
  <c r="AC318" i="12"/>
  <c r="AM256" i="12"/>
  <c r="AM126" i="12"/>
  <c r="AC117" i="12"/>
  <c r="AN80" i="15"/>
  <c r="AC487" i="12"/>
  <c r="AN357" i="12"/>
  <c r="AN307" i="12"/>
  <c r="AC158" i="12"/>
  <c r="AC497" i="12"/>
  <c r="AC100" i="15"/>
  <c r="AM239" i="12"/>
  <c r="AC477" i="12"/>
  <c r="AC230" i="12"/>
  <c r="AC327" i="12"/>
  <c r="AC397" i="12"/>
  <c r="AC337" i="12"/>
  <c r="AC470" i="12"/>
  <c r="AC137" i="12"/>
  <c r="AC466" i="12"/>
  <c r="AC478" i="12"/>
  <c r="AC268" i="12"/>
  <c r="AC115" i="12"/>
  <c r="AC421" i="12"/>
  <c r="AC221" i="12"/>
  <c r="AC145" i="12"/>
  <c r="AC22" i="15"/>
  <c r="AC231" i="12"/>
  <c r="AN488" i="12"/>
  <c r="AC23" i="3"/>
  <c r="AM145" i="12"/>
  <c r="AC52" i="15"/>
  <c r="AC99" i="12"/>
  <c r="AC12" i="15"/>
  <c r="AC501" i="12"/>
  <c r="AC462" i="12"/>
  <c r="AC391" i="12"/>
  <c r="AC75" i="3"/>
  <c r="AC393" i="12"/>
  <c r="AN461" i="12"/>
  <c r="AC95" i="3"/>
  <c r="AM89" i="3"/>
  <c r="AC203" i="12"/>
  <c r="AM168" i="12"/>
  <c r="AC330" i="12"/>
  <c r="AC13" i="3"/>
  <c r="AC416" i="12"/>
  <c r="AC83" i="3"/>
  <c r="AM100" i="12"/>
  <c r="AC34" i="3"/>
  <c r="AC168" i="12"/>
  <c r="AC342" i="12"/>
  <c r="AM146" i="12"/>
  <c r="AC208" i="12"/>
  <c r="AM11" i="3"/>
  <c r="AM65" i="3"/>
  <c r="AC16" i="15"/>
  <c r="AC213" i="12"/>
  <c r="AC353" i="12"/>
  <c r="AC35" i="13"/>
  <c r="AC11" i="13"/>
  <c r="AN7" i="13"/>
  <c r="AC72" i="3"/>
  <c r="AM23" i="16"/>
  <c r="AC91" i="3"/>
  <c r="AC211" i="12"/>
  <c r="AC39" i="12"/>
  <c r="AD14" i="3"/>
  <c r="AC101" i="3"/>
  <c r="AC76" i="12"/>
  <c r="AC13" i="12"/>
  <c r="AC105" i="12"/>
  <c r="AC343" i="12"/>
  <c r="AM91" i="3"/>
  <c r="AC73" i="3"/>
  <c r="AC15" i="16"/>
  <c r="AC59" i="12"/>
  <c r="AM169" i="12"/>
  <c r="AC15" i="15"/>
  <c r="AN35" i="13"/>
  <c r="AC50" i="3"/>
  <c r="AC27" i="3"/>
  <c r="AC58" i="12"/>
  <c r="AC185" i="12"/>
  <c r="AN219" i="12"/>
  <c r="AM324" i="12"/>
  <c r="AC11" i="16"/>
  <c r="AN499" i="12"/>
  <c r="AC98" i="3"/>
  <c r="AC37" i="15"/>
  <c r="AC499" i="12"/>
  <c r="AC289" i="12"/>
  <c r="AC70" i="3"/>
  <c r="AC99" i="3"/>
  <c r="AC325" i="12"/>
  <c r="AN347" i="12"/>
  <c r="AC88" i="3"/>
  <c r="AC347" i="12"/>
  <c r="AC97" i="3"/>
  <c r="AC9" i="3"/>
  <c r="AC188" i="12"/>
  <c r="AC87" i="3"/>
  <c r="AC67" i="3"/>
  <c r="AC46" i="12"/>
  <c r="AC236" i="12"/>
  <c r="AC12" i="3"/>
  <c r="AC90" i="3"/>
  <c r="AC99" i="15"/>
  <c r="AM100" i="3"/>
  <c r="AC302" i="12"/>
  <c r="AC93" i="3"/>
  <c r="AC80" i="3"/>
  <c r="AC68" i="3"/>
  <c r="AM350" i="12"/>
  <c r="AN359" i="12"/>
  <c r="AC206" i="12"/>
  <c r="AC51" i="3"/>
  <c r="AC39" i="3"/>
  <c r="AC22" i="16"/>
  <c r="AC7" i="16"/>
  <c r="AC390" i="12"/>
  <c r="AC344" i="12"/>
  <c r="AC218" i="12"/>
  <c r="AC356" i="12"/>
  <c r="AM75" i="12"/>
  <c r="AC61" i="3"/>
  <c r="AC76" i="3"/>
  <c r="AC69" i="3"/>
  <c r="AC433" i="12"/>
  <c r="AC19" i="3"/>
  <c r="AC46" i="3"/>
  <c r="AC38" i="12"/>
  <c r="AC96" i="3"/>
  <c r="AC212" i="12"/>
  <c r="AN356" i="12"/>
  <c r="AC75" i="12"/>
  <c r="AC33" i="3"/>
  <c r="AC9" i="16"/>
  <c r="AC35" i="3"/>
  <c r="AC21" i="16"/>
  <c r="AC103" i="3"/>
  <c r="AN103" i="3"/>
  <c r="AC8" i="15"/>
  <c r="AC106" i="3"/>
  <c r="AC8" i="14"/>
  <c r="AC181" i="12"/>
  <c r="AM170" i="12"/>
  <c r="AC476" i="12"/>
  <c r="AM392" i="12"/>
  <c r="AC428" i="12"/>
  <c r="AC282" i="12"/>
  <c r="AC196" i="12"/>
  <c r="AC392" i="12"/>
  <c r="AC449" i="12"/>
  <c r="AC7" i="3"/>
  <c r="AC24" i="16"/>
  <c r="AC459" i="12"/>
  <c r="AC28" i="3"/>
  <c r="AC36" i="3"/>
  <c r="AN76" i="3"/>
  <c r="AC39" i="15"/>
  <c r="AC9" i="12"/>
  <c r="AN187" i="12"/>
  <c r="AC8" i="12"/>
  <c r="AD217" i="12"/>
  <c r="B24" i="7" s="1"/>
  <c r="D24" i="7" s="1"/>
  <c r="AC248" i="12"/>
  <c r="AC174" i="12"/>
  <c r="AC157" i="12"/>
  <c r="AC92" i="3"/>
  <c r="AC91" i="15"/>
  <c r="AC339" i="12"/>
  <c r="AM20" i="3"/>
  <c r="AN222" i="12"/>
  <c r="AM326" i="12"/>
  <c r="AC131" i="12"/>
  <c r="AC456" i="12"/>
  <c r="AC216" i="12"/>
  <c r="AN358" i="12"/>
  <c r="AC395" i="12"/>
  <c r="AC133" i="12"/>
  <c r="AC387" i="12"/>
  <c r="AM36" i="3"/>
  <c r="AC294" i="12"/>
  <c r="AC40" i="3"/>
  <c r="AF45" i="3"/>
  <c r="Q45" i="3"/>
  <c r="AE45" i="3" s="1"/>
  <c r="AF502" i="12"/>
  <c r="Q502" i="12"/>
  <c r="AE502" i="12" s="1"/>
  <c r="Q21" i="14"/>
  <c r="AF21" i="14"/>
  <c r="Q56" i="15"/>
  <c r="AE56" i="15" s="1"/>
  <c r="AF56" i="15"/>
  <c r="Q48" i="15"/>
  <c r="AE48" i="15" s="1"/>
  <c r="AF48" i="15"/>
  <c r="Q23" i="3"/>
  <c r="AF23" i="3"/>
  <c r="B152" i="7"/>
  <c r="D152" i="7" s="1"/>
  <c r="B112" i="7"/>
  <c r="D112" i="7" s="1"/>
  <c r="AF238" i="12"/>
  <c r="Q238" i="12"/>
  <c r="AE238" i="12" s="1"/>
  <c r="Q24" i="13"/>
  <c r="AE24" i="13" s="1"/>
  <c r="AF24" i="13"/>
  <c r="AF27" i="15"/>
  <c r="Q27" i="15"/>
  <c r="AE27" i="15" s="1"/>
  <c r="AF107" i="12"/>
  <c r="Q107" i="12"/>
  <c r="AE107" i="12" s="1"/>
  <c r="Q329" i="12"/>
  <c r="AF329" i="12"/>
  <c r="AF12" i="15"/>
  <c r="Q12" i="15"/>
  <c r="Q64" i="12"/>
  <c r="AE64" i="12" s="1"/>
  <c r="AF64" i="12"/>
  <c r="AF25" i="3"/>
  <c r="Q25" i="3"/>
  <c r="AE25" i="3" s="1"/>
  <c r="AF34" i="15"/>
  <c r="Q34" i="15"/>
  <c r="AE34" i="15" s="1"/>
  <c r="AF37" i="15"/>
  <c r="Q37" i="15"/>
  <c r="AE37" i="15" s="1"/>
  <c r="Q51" i="3"/>
  <c r="AE51" i="3" s="1"/>
  <c r="AF51" i="3"/>
  <c r="AF500" i="12"/>
  <c r="Q500" i="12"/>
  <c r="AE500" i="12" s="1"/>
  <c r="Q104" i="3"/>
  <c r="AE104" i="3" s="1"/>
  <c r="AF104" i="3"/>
  <c r="Q335" i="12"/>
  <c r="AE335" i="12" s="1"/>
  <c r="AF335" i="12"/>
  <c r="Q424" i="12"/>
  <c r="AF424" i="12"/>
  <c r="AF12" i="3"/>
  <c r="Q12" i="3"/>
  <c r="Q36" i="14"/>
  <c r="AE36" i="14" s="1"/>
  <c r="AF36" i="14"/>
  <c r="Q87" i="12"/>
  <c r="AF87" i="12"/>
  <c r="Q35" i="12"/>
  <c r="AE35" i="12" s="1"/>
  <c r="AF35" i="12"/>
  <c r="Q405" i="12"/>
  <c r="AE405" i="12" s="1"/>
  <c r="AF405" i="12"/>
  <c r="AF306" i="12"/>
  <c r="Q306" i="12"/>
  <c r="AE306" i="12" s="1"/>
  <c r="AF243" i="12"/>
  <c r="Q243" i="12"/>
  <c r="AE243" i="12" s="1"/>
  <c r="AF89" i="15"/>
  <c r="Q89" i="15"/>
  <c r="AE89" i="15" s="1"/>
  <c r="Q94" i="15"/>
  <c r="AE94" i="15" s="1"/>
  <c r="AF94" i="15"/>
  <c r="AF423" i="12"/>
  <c r="Q423" i="12"/>
  <c r="AE423" i="12" s="1"/>
  <c r="Q9" i="16"/>
  <c r="AE9" i="16" s="1"/>
  <c r="AF9" i="16"/>
  <c r="Q364" i="12"/>
  <c r="AE364" i="12" s="1"/>
  <c r="AF364" i="12"/>
  <c r="AF443" i="12"/>
  <c r="Q443" i="12"/>
  <c r="AE443" i="12" s="1"/>
  <c r="Q58" i="15"/>
  <c r="AE58" i="15" s="1"/>
  <c r="AF58" i="15"/>
  <c r="AF21" i="12"/>
  <c r="Q21" i="12"/>
  <c r="Q57" i="3"/>
  <c r="AE57" i="3" s="1"/>
  <c r="AF57" i="3"/>
  <c r="Q392" i="12"/>
  <c r="AF392" i="12"/>
  <c r="AF309" i="12"/>
  <c r="Q309" i="12"/>
  <c r="Q72" i="3"/>
  <c r="AF72" i="3"/>
  <c r="AF105" i="12"/>
  <c r="Q105" i="12"/>
  <c r="Q488" i="12"/>
  <c r="AE488" i="12" s="1"/>
  <c r="AF488" i="12"/>
  <c r="B154" i="7"/>
  <c r="D154" i="7" s="1"/>
  <c r="B106" i="7"/>
  <c r="D106" i="7" s="1"/>
  <c r="B98" i="7"/>
  <c r="D98" i="7" s="1"/>
  <c r="AF348" i="12"/>
  <c r="Q348" i="12"/>
  <c r="AE348" i="12" s="1"/>
  <c r="AF75" i="12"/>
  <c r="Q75" i="12"/>
  <c r="Q25" i="12"/>
  <c r="AE25" i="12" s="1"/>
  <c r="AF25" i="12"/>
  <c r="AF71" i="15"/>
  <c r="Q71" i="15"/>
  <c r="AE71" i="15" s="1"/>
  <c r="Q74" i="3"/>
  <c r="AE74" i="3" s="1"/>
  <c r="AF74" i="3"/>
  <c r="Q76" i="15"/>
  <c r="AE76" i="15" s="1"/>
  <c r="AF76" i="15"/>
  <c r="Q213" i="12"/>
  <c r="AF213" i="12"/>
  <c r="Q203" i="12"/>
  <c r="AF203" i="12"/>
  <c r="Q48" i="12"/>
  <c r="AE48" i="12" s="1"/>
  <c r="AF48" i="12"/>
  <c r="Q161" i="12"/>
  <c r="AE161" i="12" s="1"/>
  <c r="AF161" i="12"/>
  <c r="AF8" i="14"/>
  <c r="Q8" i="14"/>
  <c r="AE8" i="14" s="1"/>
  <c r="AF60" i="12"/>
  <c r="Q60" i="12"/>
  <c r="AE60" i="12" s="1"/>
  <c r="AF377" i="12"/>
  <c r="Q377" i="12"/>
  <c r="AE377" i="12" s="1"/>
  <c r="Q75" i="3"/>
  <c r="AF75" i="3"/>
  <c r="AF47" i="3"/>
  <c r="Q47" i="3"/>
  <c r="AF475" i="12"/>
  <c r="Q475" i="12"/>
  <c r="AE475" i="12" s="1"/>
  <c r="AF450" i="12"/>
  <c r="Q450" i="12"/>
  <c r="AE450" i="12" s="1"/>
  <c r="AF246" i="12"/>
  <c r="Q246" i="12"/>
  <c r="AE246" i="12" s="1"/>
  <c r="AF18" i="3"/>
  <c r="Q18" i="3"/>
  <c r="AE18" i="3" s="1"/>
  <c r="Q61" i="3"/>
  <c r="AF61" i="3"/>
  <c r="AF26" i="3"/>
  <c r="Q26" i="3"/>
  <c r="AE26" i="3" s="1"/>
  <c r="AF178" i="12"/>
  <c r="Q178" i="12"/>
  <c r="AE178" i="12" s="1"/>
  <c r="Q91" i="12"/>
  <c r="AE91" i="12" s="1"/>
  <c r="AF91" i="12"/>
  <c r="Q417" i="12"/>
  <c r="AE417" i="12" s="1"/>
  <c r="AF417" i="12"/>
  <c r="Q455" i="12"/>
  <c r="AE455" i="12" s="1"/>
  <c r="AF455" i="12"/>
  <c r="AF10" i="3"/>
  <c r="Q10" i="3"/>
  <c r="AE10" i="3" s="1"/>
  <c r="AF360" i="12"/>
  <c r="Q360" i="12"/>
  <c r="AE360" i="12" s="1"/>
  <c r="AF281" i="12"/>
  <c r="Q281" i="12"/>
  <c r="Q137" i="12"/>
  <c r="AF137" i="12"/>
  <c r="AF127" i="12"/>
  <c r="Q127" i="12"/>
  <c r="AE127" i="12" s="1"/>
  <c r="Q234" i="12"/>
  <c r="AE234" i="12" s="1"/>
  <c r="AF234" i="12"/>
  <c r="Q133" i="12"/>
  <c r="AF133" i="12"/>
  <c r="AF435" i="12"/>
  <c r="Q435" i="12"/>
  <c r="AE435" i="12" s="1"/>
  <c r="AF105" i="3"/>
  <c r="Q105" i="3"/>
  <c r="AE105" i="3" s="1"/>
  <c r="Q30" i="15"/>
  <c r="AF30" i="15"/>
  <c r="AF249" i="12"/>
  <c r="Q249" i="12"/>
  <c r="AE249" i="12" s="1"/>
  <c r="Q97" i="15"/>
  <c r="AE97" i="15" s="1"/>
  <c r="AF97" i="15"/>
  <c r="Q440" i="12"/>
  <c r="AE440" i="12" s="1"/>
  <c r="AF440" i="12"/>
  <c r="AF30" i="14"/>
  <c r="Q30" i="14"/>
  <c r="AF63" i="12"/>
  <c r="Q63" i="12"/>
  <c r="AE63" i="12" s="1"/>
  <c r="Q111" i="12"/>
  <c r="AE111" i="12" s="1"/>
  <c r="AF111" i="12"/>
  <c r="Q302" i="12"/>
  <c r="AE302" i="12" s="1"/>
  <c r="AF302" i="12"/>
  <c r="AF61" i="15"/>
  <c r="Q61" i="15"/>
  <c r="AF41" i="12"/>
  <c r="Q41" i="12"/>
  <c r="AF452" i="12"/>
  <c r="Q452" i="12"/>
  <c r="AE452" i="12" s="1"/>
  <c r="Q28" i="12"/>
  <c r="AE28" i="12" s="1"/>
  <c r="AF28" i="12"/>
  <c r="AF43" i="12"/>
  <c r="Q43" i="12"/>
  <c r="AE43" i="12" s="1"/>
  <c r="AF190" i="12"/>
  <c r="Q190" i="12"/>
  <c r="AE190" i="12" s="1"/>
  <c r="AF32" i="13"/>
  <c r="Q32" i="13"/>
  <c r="AE32" i="13" s="1"/>
  <c r="Q80" i="15"/>
  <c r="AE80" i="15" s="1"/>
  <c r="AF80" i="15"/>
  <c r="Q106" i="12"/>
  <c r="AE106" i="12" s="1"/>
  <c r="AF106" i="12"/>
  <c r="AF344" i="12"/>
  <c r="Q344" i="12"/>
  <c r="AE344" i="12" s="1"/>
  <c r="Q14" i="14"/>
  <c r="AE14" i="14" s="1"/>
  <c r="AF14" i="14"/>
  <c r="AF362" i="12"/>
  <c r="Q362" i="12"/>
  <c r="AE362" i="12" s="1"/>
  <c r="AF126" i="12"/>
  <c r="Q126" i="12"/>
  <c r="Q415" i="12"/>
  <c r="AF415" i="12"/>
  <c r="AF153" i="12"/>
  <c r="Q153" i="12"/>
  <c r="AE153" i="12" s="1"/>
  <c r="AF136" i="12"/>
  <c r="Q136" i="12"/>
  <c r="AE136" i="12" s="1"/>
  <c r="Q77" i="15"/>
  <c r="AE77" i="15" s="1"/>
  <c r="AF77" i="15"/>
  <c r="Q52" i="3"/>
  <c r="AE52" i="3" s="1"/>
  <c r="AF52" i="3"/>
  <c r="Q314" i="12"/>
  <c r="AE314" i="12" s="1"/>
  <c r="AF314" i="12"/>
  <c r="AF82" i="15"/>
  <c r="Q82" i="15"/>
  <c r="AE82" i="15" s="1"/>
  <c r="Q31" i="12"/>
  <c r="AE31" i="12" s="1"/>
  <c r="AF31" i="12"/>
  <c r="AF280" i="12"/>
  <c r="Q280" i="12"/>
  <c r="AE280" i="12" s="1"/>
  <c r="Q311" i="12"/>
  <c r="AF311" i="12"/>
  <c r="B116" i="7"/>
  <c r="D116" i="7" s="1"/>
  <c r="B151" i="7"/>
  <c r="D151" i="7" s="1"/>
  <c r="B109" i="7"/>
  <c r="D109" i="7" s="1"/>
  <c r="B150" i="7"/>
  <c r="D150" i="7" s="1"/>
  <c r="B114" i="7"/>
  <c r="D114" i="7" s="1"/>
  <c r="Q97" i="12"/>
  <c r="AE97" i="12" s="1"/>
  <c r="AF97" i="12"/>
  <c r="Q67" i="3"/>
  <c r="AF67" i="3"/>
  <c r="AF65" i="15"/>
  <c r="Q65" i="15"/>
  <c r="AF491" i="12"/>
  <c r="Q491" i="12"/>
  <c r="AE491" i="12" s="1"/>
  <c r="AF67" i="12"/>
  <c r="Q67" i="12"/>
  <c r="AE67" i="12" s="1"/>
  <c r="AF22" i="14"/>
  <c r="Q22" i="14"/>
  <c r="Q102" i="3"/>
  <c r="AE102" i="3" s="1"/>
  <c r="AF102" i="3"/>
  <c r="Q51" i="15"/>
  <c r="AE51" i="15" s="1"/>
  <c r="AF51" i="15"/>
  <c r="Q105" i="15"/>
  <c r="AE105" i="15" s="1"/>
  <c r="AF105" i="15"/>
  <c r="AF471" i="12"/>
  <c r="Q471" i="12"/>
  <c r="AE471" i="12" s="1"/>
  <c r="AF30" i="12"/>
  <c r="Q30" i="12"/>
  <c r="Q11" i="12"/>
  <c r="AE11" i="12" s="1"/>
  <c r="AF11" i="12"/>
  <c r="AF197" i="12"/>
  <c r="Q197" i="12"/>
  <c r="AE197" i="12" s="1"/>
  <c r="Q70" i="3"/>
  <c r="AF70" i="3"/>
  <c r="Q94" i="3"/>
  <c r="AE94" i="3" s="1"/>
  <c r="AF94" i="3"/>
  <c r="Q407" i="12"/>
  <c r="AE407" i="12" s="1"/>
  <c r="AF407" i="12"/>
  <c r="AF186" i="12"/>
  <c r="Q186" i="12"/>
  <c r="AE186" i="12" s="1"/>
  <c r="Q37" i="3"/>
  <c r="AE37" i="3" s="1"/>
  <c r="AF37" i="3"/>
  <c r="AF11" i="14"/>
  <c r="Q11" i="14"/>
  <c r="AE11" i="14" s="1"/>
  <c r="AF195" i="12"/>
  <c r="Q195" i="12"/>
  <c r="Q93" i="3"/>
  <c r="AE93" i="3" s="1"/>
  <c r="AF93" i="3"/>
  <c r="AF260" i="12"/>
  <c r="Q260" i="12"/>
  <c r="AE260" i="12" s="1"/>
  <c r="Q8" i="3"/>
  <c r="AE8" i="3" s="1"/>
  <c r="AF8" i="3"/>
  <c r="Q52" i="15"/>
  <c r="AF52" i="15"/>
  <c r="AF328" i="12"/>
  <c r="Q328" i="12"/>
  <c r="Q391" i="12"/>
  <c r="AF391" i="12"/>
  <c r="Q211" i="12"/>
  <c r="AE211" i="12" s="1"/>
  <c r="AF211" i="12"/>
  <c r="Q266" i="12"/>
  <c r="AE266" i="12" s="1"/>
  <c r="AF266" i="12"/>
  <c r="AF25" i="15"/>
  <c r="Q25" i="15"/>
  <c r="AF507" i="12"/>
  <c r="Q507" i="12"/>
  <c r="AE507" i="12" s="1"/>
  <c r="Q106" i="3"/>
  <c r="AE106" i="3" s="1"/>
  <c r="AF106" i="3"/>
  <c r="AF448" i="12"/>
  <c r="Q448" i="12"/>
  <c r="Q14" i="15"/>
  <c r="AF14" i="15"/>
  <c r="AF15" i="12"/>
  <c r="Q15" i="12"/>
  <c r="AE15" i="12" s="1"/>
  <c r="Q21" i="3"/>
  <c r="AE21" i="3" s="1"/>
  <c r="AF21" i="3"/>
  <c r="AF398" i="12"/>
  <c r="Q398" i="12"/>
  <c r="AE398" i="12" s="1"/>
  <c r="Q7" i="12"/>
  <c r="AF7" i="12"/>
  <c r="AF44" i="12"/>
  <c r="Q44" i="12"/>
  <c r="AE44" i="12" s="1"/>
  <c r="Q90" i="3"/>
  <c r="AE90" i="3" s="1"/>
  <c r="AF90" i="3"/>
  <c r="Q283" i="12"/>
  <c r="AE283" i="12" s="1"/>
  <c r="AF283" i="12"/>
  <c r="Q23" i="15"/>
  <c r="AE23" i="15" s="1"/>
  <c r="AF23" i="15"/>
  <c r="Q25" i="16"/>
  <c r="AE25" i="16" s="1"/>
  <c r="AF25" i="16"/>
  <c r="Q106" i="15"/>
  <c r="AE106" i="15" s="1"/>
  <c r="AF106" i="15"/>
  <c r="Q441" i="12"/>
  <c r="AE441" i="12" s="1"/>
  <c r="AF441" i="12"/>
  <c r="Q410" i="12"/>
  <c r="AE410" i="12" s="1"/>
  <c r="AF410" i="12"/>
  <c r="Q73" i="15"/>
  <c r="AE73" i="15" s="1"/>
  <c r="AF73" i="15"/>
  <c r="AF26" i="14"/>
  <c r="Q26" i="14"/>
  <c r="AF409" i="12"/>
  <c r="Q409" i="12"/>
  <c r="AE409" i="12" s="1"/>
  <c r="Q383" i="12"/>
  <c r="AE383" i="12" s="1"/>
  <c r="AF383" i="12"/>
  <c r="AF36" i="15"/>
  <c r="Q36" i="15"/>
  <c r="AE36" i="15" s="1"/>
  <c r="AF255" i="12"/>
  <c r="Q255" i="12"/>
  <c r="AE255" i="12" s="1"/>
  <c r="Q22" i="16"/>
  <c r="AE22" i="16" s="1"/>
  <c r="AF22" i="16"/>
  <c r="AF262" i="12"/>
  <c r="Q262" i="12"/>
  <c r="AE262" i="12" s="1"/>
  <c r="AF476" i="12"/>
  <c r="Q476" i="12"/>
  <c r="AE476" i="12" s="1"/>
  <c r="AF39" i="15"/>
  <c r="Q39" i="15"/>
  <c r="AF28" i="13"/>
  <c r="Q28" i="13"/>
  <c r="AE28" i="13" s="1"/>
  <c r="AF7" i="15"/>
  <c r="Q7" i="15"/>
  <c r="AE7" i="15" s="1"/>
  <c r="AF331" i="12"/>
  <c r="Q331" i="12"/>
  <c r="AE331" i="12" s="1"/>
  <c r="AF98" i="3"/>
  <c r="Q98" i="3"/>
  <c r="AE98" i="3" s="1"/>
  <c r="AF419" i="12"/>
  <c r="Q419" i="12"/>
  <c r="Q351" i="12"/>
  <c r="AF351" i="12"/>
  <c r="Q275" i="12"/>
  <c r="AE275" i="12" s="1"/>
  <c r="AF275" i="12"/>
  <c r="Q8" i="15"/>
  <c r="AE8" i="15" s="1"/>
  <c r="AF8" i="15"/>
  <c r="Q89" i="3"/>
  <c r="AE89" i="3" s="1"/>
  <c r="AF89" i="3"/>
  <c r="AF363" i="12"/>
  <c r="Q363" i="12"/>
  <c r="AE363" i="12" s="1"/>
  <c r="Q509" i="12"/>
  <c r="AE509" i="12" s="1"/>
  <c r="AF509" i="12"/>
  <c r="AF413" i="12"/>
  <c r="Q413" i="12"/>
  <c r="Q9" i="3"/>
  <c r="AF9" i="3"/>
  <c r="AF159" i="12"/>
  <c r="Q159" i="12"/>
  <c r="AE159" i="12" s="1"/>
  <c r="AF380" i="12"/>
  <c r="Q380" i="12"/>
  <c r="Q343" i="12"/>
  <c r="AE343" i="12" s="1"/>
  <c r="AF343" i="12"/>
  <c r="AF54" i="12"/>
  <c r="Q54" i="12"/>
  <c r="Q46" i="14"/>
  <c r="AE46" i="14" s="1"/>
  <c r="AF46" i="14"/>
  <c r="Q373" i="12"/>
  <c r="AE373" i="12" s="1"/>
  <c r="AF373" i="12"/>
  <c r="AF88" i="15"/>
  <c r="Q88" i="15"/>
  <c r="AE88" i="15" s="1"/>
  <c r="AF7" i="3"/>
  <c r="Q7" i="3"/>
  <c r="AE7" i="3" s="1"/>
  <c r="Q494" i="12"/>
  <c r="AF494" i="12"/>
  <c r="Q446" i="12"/>
  <c r="AE446" i="12" s="1"/>
  <c r="AF446" i="12"/>
  <c r="Q78" i="15"/>
  <c r="AE78" i="15" s="1"/>
  <c r="AF78" i="15"/>
  <c r="Q101" i="3"/>
  <c r="AF101" i="3"/>
  <c r="AF393" i="12"/>
  <c r="Q393" i="12"/>
  <c r="AF214" i="12"/>
  <c r="Q214" i="12"/>
  <c r="AE214" i="12" s="1"/>
  <c r="AF55" i="12"/>
  <c r="Q55" i="12"/>
  <c r="AE55" i="12" s="1"/>
  <c r="AF439" i="12"/>
  <c r="Q439" i="12"/>
  <c r="AE439" i="12" s="1"/>
  <c r="AF89" i="12"/>
  <c r="Q89" i="12"/>
  <c r="AE89" i="12" s="1"/>
  <c r="AF307" i="12"/>
  <c r="Q307" i="12"/>
  <c r="AE307" i="12" s="1"/>
  <c r="AF200" i="12"/>
  <c r="Q200" i="12"/>
  <c r="AE200" i="12" s="1"/>
  <c r="AF46" i="3"/>
  <c r="Q46" i="3"/>
  <c r="AF212" i="12"/>
  <c r="Q212" i="12"/>
  <c r="AF183" i="12"/>
  <c r="Q183" i="12"/>
  <c r="AE183" i="12" s="1"/>
  <c r="Q67" i="15"/>
  <c r="AE67" i="15" s="1"/>
  <c r="AF67" i="15"/>
  <c r="Q11" i="15"/>
  <c r="AE11" i="15" s="1"/>
  <c r="AF11" i="15"/>
  <c r="Q156" i="12"/>
  <c r="AE156" i="12" s="1"/>
  <c r="AF156" i="12"/>
  <c r="AF29" i="14"/>
  <c r="Q29" i="14"/>
  <c r="AE29" i="14" s="1"/>
  <c r="Q233" i="12"/>
  <c r="AE233" i="12" s="1"/>
  <c r="AF233" i="12"/>
  <c r="Q134" i="12"/>
  <c r="AF134" i="12"/>
  <c r="AF53" i="3"/>
  <c r="Q53" i="3"/>
  <c r="AE53" i="3" s="1"/>
  <c r="AF345" i="12"/>
  <c r="Q345" i="12"/>
  <c r="AE345" i="12" s="1"/>
  <c r="Q189" i="12"/>
  <c r="AE189" i="12" s="1"/>
  <c r="AF189" i="12"/>
  <c r="Q42" i="3"/>
  <c r="AE42" i="3" s="1"/>
  <c r="AF42" i="3"/>
  <c r="Q324" i="12"/>
  <c r="AE324" i="12" s="1"/>
  <c r="AF324" i="12"/>
  <c r="Q77" i="12"/>
  <c r="AE77" i="12" s="1"/>
  <c r="AF77" i="12"/>
  <c r="AF80" i="12"/>
  <c r="Q80" i="12"/>
  <c r="AE80" i="12" s="1"/>
  <c r="Q81" i="3"/>
  <c r="AE81" i="3" s="1"/>
  <c r="AF81" i="3"/>
  <c r="Q107" i="15"/>
  <c r="AE107" i="15" s="1"/>
  <c r="AF107" i="15"/>
  <c r="AF17" i="16"/>
  <c r="Q17" i="16"/>
  <c r="AE17" i="16" s="1"/>
  <c r="AF100" i="3"/>
  <c r="Q100" i="3"/>
  <c r="AF469" i="12"/>
  <c r="Q469" i="12"/>
  <c r="AE469" i="12" s="1"/>
  <c r="Q33" i="13"/>
  <c r="AE33" i="13" s="1"/>
  <c r="AF33" i="13"/>
  <c r="Q433" i="12"/>
  <c r="AF433" i="12"/>
  <c r="AF73" i="12"/>
  <c r="Q73" i="12"/>
  <c r="AE73" i="12" s="1"/>
  <c r="Q341" i="12"/>
  <c r="AF341" i="12"/>
  <c r="AF154" i="12"/>
  <c r="Q154" i="12"/>
  <c r="AE154" i="12" s="1"/>
  <c r="Q100" i="15"/>
  <c r="AE100" i="15" s="1"/>
  <c r="AF100" i="15"/>
  <c r="AF76" i="12"/>
  <c r="Q76" i="12"/>
  <c r="AE76" i="12" s="1"/>
  <c r="Q26" i="12"/>
  <c r="AE26" i="12" s="1"/>
  <c r="AF26" i="12"/>
  <c r="AF355" i="12"/>
  <c r="Q355" i="12"/>
  <c r="B145" i="7"/>
  <c r="D145" i="7" s="1"/>
  <c r="B132" i="7"/>
  <c r="D132" i="7" s="1"/>
  <c r="B147" i="7"/>
  <c r="D147" i="7" s="1"/>
  <c r="B135" i="7"/>
  <c r="D135" i="7" s="1"/>
  <c r="B140" i="7"/>
  <c r="D140" i="7" s="1"/>
  <c r="B111" i="7"/>
  <c r="D111" i="7" s="1"/>
  <c r="Q88" i="12"/>
  <c r="AF88" i="12"/>
  <c r="AF19" i="3"/>
  <c r="Q19" i="3"/>
  <c r="AE19" i="3" s="1"/>
  <c r="AF120" i="12"/>
  <c r="Q120" i="12"/>
  <c r="AE120" i="12" s="1"/>
  <c r="Q9" i="12"/>
  <c r="AE9" i="12" s="1"/>
  <c r="AF9" i="12"/>
  <c r="Q90" i="15"/>
  <c r="AE90" i="15" s="1"/>
  <c r="AF90" i="15"/>
  <c r="AF366" i="12"/>
  <c r="Q366" i="12"/>
  <c r="AE366" i="12" s="1"/>
  <c r="Q204" i="12"/>
  <c r="AE204" i="12" s="1"/>
  <c r="AF204" i="12"/>
  <c r="Q172" i="12"/>
  <c r="AE172" i="12" s="1"/>
  <c r="AF172" i="12"/>
  <c r="AF504" i="12"/>
  <c r="Q504" i="12"/>
  <c r="AE504" i="12" s="1"/>
  <c r="Q19" i="15"/>
  <c r="AE19" i="15" s="1"/>
  <c r="AF19" i="15"/>
  <c r="AF177" i="12"/>
  <c r="Q177" i="12"/>
  <c r="AE177" i="12" s="1"/>
  <c r="AF129" i="12"/>
  <c r="Q129" i="12"/>
  <c r="AE129" i="12" s="1"/>
  <c r="AF7" i="13"/>
  <c r="Q7" i="13"/>
  <c r="AE7" i="13" s="1"/>
  <c r="Q290" i="12"/>
  <c r="AE290" i="12" s="1"/>
  <c r="AF290" i="12"/>
  <c r="AF78" i="3"/>
  <c r="Q78" i="3"/>
  <c r="AE78" i="3" s="1"/>
  <c r="AF57" i="15"/>
  <c r="Q57" i="15"/>
  <c r="AE57" i="15" s="1"/>
  <c r="Q332" i="12"/>
  <c r="AF332" i="12"/>
  <c r="AF451" i="12"/>
  <c r="Q451" i="12"/>
  <c r="AE451" i="12" s="1"/>
  <c r="AF68" i="15"/>
  <c r="Q68" i="15"/>
  <c r="AE68" i="15" s="1"/>
  <c r="B195" i="7"/>
  <c r="D195" i="7" s="1"/>
  <c r="B187" i="7"/>
  <c r="D187" i="7" s="1"/>
  <c r="B179" i="7"/>
  <c r="D179" i="7" s="1"/>
  <c r="B193" i="7"/>
  <c r="D193" i="7" s="1"/>
  <c r="B178" i="7"/>
  <c r="D178" i="7" s="1"/>
  <c r="B188" i="7"/>
  <c r="D188" i="7" s="1"/>
  <c r="B189" i="7"/>
  <c r="D189" i="7" s="1"/>
  <c r="B183" i="7"/>
  <c r="D183" i="7" s="1"/>
  <c r="B192" i="7"/>
  <c r="D192" i="7" s="1"/>
  <c r="B191" i="7"/>
  <c r="D191" i="7" s="1"/>
  <c r="B181" i="7"/>
  <c r="D181" i="7" s="1"/>
  <c r="B190" i="7"/>
  <c r="D190" i="7" s="1"/>
  <c r="B194" i="7"/>
  <c r="D194" i="7" s="1"/>
  <c r="B186" i="7"/>
  <c r="D186" i="7" s="1"/>
  <c r="B185" i="7"/>
  <c r="D185" i="7" s="1"/>
  <c r="B180" i="7"/>
  <c r="D180" i="7" s="1"/>
  <c r="B184" i="7"/>
  <c r="D184" i="7" s="1"/>
  <c r="B182" i="7"/>
  <c r="D182" i="7" s="1"/>
  <c r="AF69" i="15"/>
  <c r="Q69" i="15"/>
  <c r="AE69" i="15" s="1"/>
  <c r="Q333" i="12"/>
  <c r="AF333" i="12"/>
  <c r="AF436" i="12"/>
  <c r="Q436" i="12"/>
  <c r="AE436" i="12" s="1"/>
  <c r="AF15" i="3"/>
  <c r="Q15" i="3"/>
  <c r="AE15" i="3" s="1"/>
  <c r="Q242" i="12"/>
  <c r="AE242" i="12" s="1"/>
  <c r="AF242" i="12"/>
  <c r="AF155" i="12"/>
  <c r="Q155" i="12"/>
  <c r="AE155" i="12" s="1"/>
  <c r="AF292" i="12"/>
  <c r="Q292" i="12"/>
  <c r="AE292" i="12" s="1"/>
  <c r="Q138" i="12"/>
  <c r="AE138" i="12" s="1"/>
  <c r="AF138" i="12"/>
  <c r="Q167" i="12"/>
  <c r="AE167" i="12" s="1"/>
  <c r="AF167" i="12"/>
  <c r="Q31" i="3"/>
  <c r="AE31" i="3" s="1"/>
  <c r="AF31" i="3"/>
  <c r="AF85" i="3"/>
  <c r="Q85" i="3"/>
  <c r="AE85" i="3" s="1"/>
  <c r="Q103" i="3"/>
  <c r="AE103" i="3" s="1"/>
  <c r="AF103" i="3"/>
  <c r="Q46" i="15"/>
  <c r="AE46" i="15" s="1"/>
  <c r="AF46" i="15"/>
  <c r="Q175" i="12"/>
  <c r="AE175" i="12" s="1"/>
  <c r="AF175" i="12"/>
  <c r="Q499" i="12"/>
  <c r="AE499" i="12" s="1"/>
  <c r="AF499" i="12"/>
  <c r="Q17" i="15"/>
  <c r="AF17" i="15"/>
  <c r="AF43" i="15"/>
  <c r="Q43" i="15"/>
  <c r="AE43" i="15" s="1"/>
  <c r="Q399" i="12"/>
  <c r="AF399" i="12"/>
  <c r="Q36" i="3"/>
  <c r="AE36" i="3" s="1"/>
  <c r="AF36" i="3"/>
  <c r="AF196" i="12"/>
  <c r="Q196" i="12"/>
  <c r="AE196" i="12" s="1"/>
  <c r="AF30" i="13"/>
  <c r="Q30" i="13"/>
  <c r="AE30" i="13" s="1"/>
  <c r="Q470" i="12"/>
  <c r="AE470" i="12" s="1"/>
  <c r="AF470" i="12"/>
  <c r="AF248" i="12"/>
  <c r="Q248" i="12"/>
  <c r="AF217" i="12"/>
  <c r="Q217" i="12"/>
  <c r="AE217" i="12" s="1"/>
  <c r="Q95" i="3"/>
  <c r="AF95" i="3"/>
  <c r="AF36" i="12"/>
  <c r="Q36" i="12"/>
  <c r="AE36" i="12" s="1"/>
  <c r="AF44" i="15"/>
  <c r="Q44" i="15"/>
  <c r="AE44" i="15" s="1"/>
  <c r="Q460" i="12"/>
  <c r="AE460" i="12" s="1"/>
  <c r="AF460" i="12"/>
  <c r="AF16" i="12"/>
  <c r="Q16" i="12"/>
  <c r="AE16" i="12" s="1"/>
  <c r="Q13" i="16"/>
  <c r="AE13" i="16" s="1"/>
  <c r="AF13" i="16"/>
  <c r="AF268" i="12"/>
  <c r="Q268" i="12"/>
  <c r="AF370" i="12"/>
  <c r="Q370" i="12"/>
  <c r="AF495" i="12"/>
  <c r="Q495" i="12"/>
  <c r="AF44" i="14"/>
  <c r="Q44" i="14"/>
  <c r="AE44" i="14" s="1"/>
  <c r="Q102" i="12"/>
  <c r="AE102" i="12" s="1"/>
  <c r="AF102" i="12"/>
  <c r="Q69" i="3"/>
  <c r="AE69" i="3" s="1"/>
  <c r="AF69" i="3"/>
  <c r="Q24" i="16"/>
  <c r="AE24" i="16" s="1"/>
  <c r="AF24" i="16"/>
  <c r="Q71" i="12"/>
  <c r="AE71" i="12" s="1"/>
  <c r="AF71" i="12"/>
  <c r="AF59" i="12"/>
  <c r="Q59" i="12"/>
  <c r="AE59" i="12" s="1"/>
  <c r="AF468" i="12"/>
  <c r="Q468" i="12"/>
  <c r="AE468" i="12" s="1"/>
  <c r="AF184" i="12"/>
  <c r="Q184" i="12"/>
  <c r="AE184" i="12" s="1"/>
  <c r="Q323" i="12"/>
  <c r="AE323" i="12" s="1"/>
  <c r="AF323" i="12"/>
  <c r="Q303" i="12"/>
  <c r="AE303" i="12" s="1"/>
  <c r="AF303" i="12"/>
  <c r="Q503" i="12"/>
  <c r="AE503" i="12" s="1"/>
  <c r="AF503" i="12"/>
  <c r="Q239" i="12"/>
  <c r="AE239" i="12" s="1"/>
  <c r="AF239" i="12"/>
  <c r="AF13" i="3"/>
  <c r="Q13" i="3"/>
  <c r="AE13" i="3" s="1"/>
  <c r="AF464" i="12"/>
  <c r="Q464" i="12"/>
  <c r="AE464" i="12" s="1"/>
  <c r="AF98" i="15"/>
  <c r="Q98" i="15"/>
  <c r="AE98" i="15" s="1"/>
  <c r="AF26" i="13"/>
  <c r="Q26" i="13"/>
  <c r="AE26" i="13" s="1"/>
  <c r="Q434" i="12"/>
  <c r="AF434" i="12"/>
  <c r="Q26" i="16"/>
  <c r="AE26" i="16" s="1"/>
  <c r="AF26" i="16"/>
  <c r="Q313" i="12"/>
  <c r="AE313" i="12" s="1"/>
  <c r="AF313" i="12"/>
  <c r="AF142" i="12"/>
  <c r="Q142" i="12"/>
  <c r="AE142" i="12" s="1"/>
  <c r="Q276" i="12"/>
  <c r="AF276" i="12"/>
  <c r="Q66" i="15"/>
  <c r="AE66" i="15" s="1"/>
  <c r="AF66" i="15"/>
  <c r="Q112" i="12"/>
  <c r="AE112" i="12" s="1"/>
  <c r="AF112" i="12"/>
  <c r="AF492" i="12"/>
  <c r="Q492" i="12"/>
  <c r="AE492" i="12" s="1"/>
  <c r="Q131" i="12"/>
  <c r="AE131" i="12" s="1"/>
  <c r="AF131" i="12"/>
  <c r="AF271" i="12"/>
  <c r="Q271" i="12"/>
  <c r="AE271" i="12" s="1"/>
  <c r="AF188" i="12"/>
  <c r="Q188" i="12"/>
  <c r="Q411" i="12"/>
  <c r="AE411" i="12" s="1"/>
  <c r="AF411" i="12"/>
  <c r="AF365" i="12"/>
  <c r="Q365" i="12"/>
  <c r="AE365" i="12" s="1"/>
  <c r="Q86" i="3"/>
  <c r="AE86" i="3" s="1"/>
  <c r="AF86" i="3"/>
  <c r="Q38" i="3"/>
  <c r="AE38" i="3" s="1"/>
  <c r="AF38" i="3"/>
  <c r="Q210" i="12"/>
  <c r="AE210" i="12" s="1"/>
  <c r="AF210" i="12"/>
  <c r="Q29" i="13"/>
  <c r="AE29" i="13" s="1"/>
  <c r="AF29" i="13"/>
  <c r="AF13" i="14"/>
  <c r="Q13" i="14"/>
  <c r="AE13" i="14" s="1"/>
  <c r="AF484" i="12"/>
  <c r="Q484" i="12"/>
  <c r="AE484" i="12" s="1"/>
  <c r="AF43" i="14"/>
  <c r="Q43" i="14"/>
  <c r="AE43" i="14" s="1"/>
  <c r="AF38" i="12"/>
  <c r="Q38" i="12"/>
  <c r="AF82" i="12"/>
  <c r="Q82" i="12"/>
  <c r="AE82" i="12" s="1"/>
  <c r="AF13" i="12"/>
  <c r="Q13" i="12"/>
  <c r="AF39" i="12"/>
  <c r="Q39" i="12"/>
  <c r="AE39" i="12" s="1"/>
  <c r="AF42" i="15"/>
  <c r="Q42" i="15"/>
  <c r="AE42" i="15" s="1"/>
  <c r="AF8" i="12"/>
  <c r="Q8" i="12"/>
  <c r="AE8" i="12" s="1"/>
  <c r="Q356" i="12"/>
  <c r="AF356" i="12"/>
  <c r="Q287" i="12"/>
  <c r="AE287" i="12" s="1"/>
  <c r="AF287" i="12"/>
  <c r="Q86" i="12"/>
  <c r="AE86" i="12" s="1"/>
  <c r="AF86" i="12"/>
  <c r="Q19" i="13"/>
  <c r="AE19" i="13" s="1"/>
  <c r="AF19" i="13"/>
  <c r="Q10" i="12"/>
  <c r="AE10" i="12" s="1"/>
  <c r="AF10" i="12"/>
  <c r="AF86" i="15"/>
  <c r="Q86" i="15"/>
  <c r="AE86" i="15" s="1"/>
  <c r="Q379" i="12"/>
  <c r="AE379" i="12" s="1"/>
  <c r="AF379" i="12"/>
  <c r="AF24" i="15"/>
  <c r="Q24" i="15"/>
  <c r="AE24" i="15" s="1"/>
  <c r="Q123" i="12"/>
  <c r="AE123" i="12" s="1"/>
  <c r="AF123" i="12"/>
  <c r="Q461" i="12"/>
  <c r="AE461" i="12" s="1"/>
  <c r="AF461" i="12"/>
  <c r="AF93" i="15"/>
  <c r="Q93" i="15"/>
  <c r="AE93" i="15" s="1"/>
  <c r="Q93" i="12"/>
  <c r="AE93" i="12" s="1"/>
  <c r="AF93" i="12"/>
  <c r="Q85" i="15"/>
  <c r="AE85" i="15" s="1"/>
  <c r="AF85" i="15"/>
  <c r="Q24" i="3"/>
  <c r="AE24" i="3" s="1"/>
  <c r="AF24" i="3"/>
  <c r="AF20" i="13"/>
  <c r="Q20" i="13"/>
  <c r="AE20" i="13" s="1"/>
  <c r="Q20" i="14"/>
  <c r="AE20" i="14" s="1"/>
  <c r="AF20" i="14"/>
  <c r="Q141" i="12"/>
  <c r="AE141" i="12" s="1"/>
  <c r="AF141" i="12"/>
  <c r="Q74" i="12"/>
  <c r="AE74" i="12" s="1"/>
  <c r="AF74" i="12"/>
  <c r="Q82" i="3"/>
  <c r="AE82" i="3" s="1"/>
  <c r="AF82" i="3"/>
  <c r="AF282" i="12"/>
  <c r="Q282" i="12"/>
  <c r="AF426" i="12"/>
  <c r="Q426" i="12"/>
  <c r="AE426" i="12" s="1"/>
  <c r="Q118" i="12"/>
  <c r="AE118" i="12" s="1"/>
  <c r="AF118" i="12"/>
  <c r="AF91" i="15"/>
  <c r="Q91" i="15"/>
  <c r="Q456" i="12"/>
  <c r="AF456" i="12"/>
  <c r="Q98" i="12"/>
  <c r="AE98" i="12" s="1"/>
  <c r="AF98" i="12"/>
  <c r="Q49" i="12"/>
  <c r="AF49" i="12"/>
  <c r="Q16" i="16"/>
  <c r="AE16" i="16" s="1"/>
  <c r="AF16" i="16"/>
  <c r="AF40" i="14"/>
  <c r="Q40" i="14"/>
  <c r="AE40" i="14" s="1"/>
  <c r="Q465" i="12"/>
  <c r="AF465" i="12"/>
  <c r="Q33" i="14"/>
  <c r="AE33" i="14" s="1"/>
  <c r="AF33" i="14"/>
  <c r="AF64" i="15"/>
  <c r="Q64" i="15"/>
  <c r="AE64" i="15" s="1"/>
  <c r="Q148" i="12"/>
  <c r="AE148" i="12" s="1"/>
  <c r="AF148" i="12"/>
  <c r="Q143" i="12"/>
  <c r="AF143" i="12"/>
  <c r="Q108" i="12"/>
  <c r="AE108" i="12" s="1"/>
  <c r="AF108" i="12"/>
  <c r="Q150" i="12"/>
  <c r="AE150" i="12" s="1"/>
  <c r="AF150" i="12"/>
  <c r="AF87" i="3"/>
  <c r="Q87" i="3"/>
  <c r="B85" i="7"/>
  <c r="D85" i="7" s="1"/>
  <c r="B113" i="7"/>
  <c r="D113" i="7" s="1"/>
  <c r="B105" i="7"/>
  <c r="D105" i="7" s="1"/>
  <c r="B99" i="7"/>
  <c r="D99" i="7" s="1"/>
  <c r="B104" i="7"/>
  <c r="D104" i="7" s="1"/>
  <c r="AF352" i="12"/>
  <c r="Q352" i="12"/>
  <c r="AE352" i="12" s="1"/>
  <c r="AF16" i="15"/>
  <c r="Q16" i="15"/>
  <c r="AE16" i="15" s="1"/>
  <c r="AF226" i="12"/>
  <c r="Q226" i="12"/>
  <c r="AE226" i="12" s="1"/>
  <c r="Q51" i="12"/>
  <c r="AE51" i="12" s="1"/>
  <c r="AF51" i="12"/>
  <c r="AF342" i="12"/>
  <c r="Q342" i="12"/>
  <c r="AE342" i="12" s="1"/>
  <c r="B30" i="7"/>
  <c r="D30" i="7" s="1"/>
  <c r="Q29" i="12"/>
  <c r="AE29" i="12" s="1"/>
  <c r="AF29" i="12"/>
  <c r="AF130" i="12"/>
  <c r="Q130" i="12"/>
  <c r="AE130" i="12" s="1"/>
  <c r="AF28" i="3"/>
  <c r="Q28" i="3"/>
  <c r="AE28" i="3" s="1"/>
  <c r="AF431" i="12"/>
  <c r="Q431" i="12"/>
  <c r="AE431" i="12" s="1"/>
  <c r="Q101" i="15"/>
  <c r="AF101" i="15"/>
  <c r="Q386" i="12"/>
  <c r="AE386" i="12" s="1"/>
  <c r="AF386" i="12"/>
  <c r="Q83" i="15"/>
  <c r="AE83" i="15" s="1"/>
  <c r="AF83" i="15"/>
  <c r="AF13" i="15"/>
  <c r="Q13" i="15"/>
  <c r="AE13" i="15" s="1"/>
  <c r="AF18" i="14"/>
  <c r="Q18" i="14"/>
  <c r="AE18" i="14" s="1"/>
  <c r="AF43" i="3"/>
  <c r="Q43" i="3"/>
  <c r="AE43" i="3" s="1"/>
  <c r="AF480" i="12"/>
  <c r="Q480" i="12"/>
  <c r="AE480" i="12" s="1"/>
  <c r="Q77" i="3"/>
  <c r="AF77" i="3"/>
  <c r="AF147" i="12"/>
  <c r="Q147" i="12"/>
  <c r="AE147" i="12" s="1"/>
  <c r="AF182" i="12"/>
  <c r="Q182" i="12"/>
  <c r="AE182" i="12" s="1"/>
  <c r="Q321" i="12"/>
  <c r="AE321" i="12" s="1"/>
  <c r="AF321" i="12"/>
  <c r="AF349" i="12"/>
  <c r="Q349" i="12"/>
  <c r="AE349" i="12" s="1"/>
  <c r="Q318" i="12"/>
  <c r="AE318" i="12" s="1"/>
  <c r="AF318" i="12"/>
  <c r="Q53" i="12"/>
  <c r="AF53" i="12"/>
  <c r="Q180" i="12"/>
  <c r="AE180" i="12" s="1"/>
  <c r="AF180" i="12"/>
  <c r="Q157" i="12"/>
  <c r="AE157" i="12" s="1"/>
  <c r="AF157" i="12"/>
  <c r="AF60" i="15"/>
  <c r="Q60" i="15"/>
  <c r="AE60" i="15" s="1"/>
  <c r="AF384" i="12"/>
  <c r="Q384" i="12"/>
  <c r="AE384" i="12" s="1"/>
  <c r="Q32" i="12"/>
  <c r="AE32" i="12" s="1"/>
  <c r="AF32" i="12"/>
  <c r="AF128" i="12"/>
  <c r="Q128" i="12"/>
  <c r="AE128" i="12" s="1"/>
  <c r="Q12" i="13"/>
  <c r="AE12" i="13" s="1"/>
  <c r="AF12" i="13"/>
  <c r="Q102" i="15"/>
  <c r="AE102" i="15" s="1"/>
  <c r="AF102" i="15"/>
  <c r="AF490" i="12"/>
  <c r="Q490" i="12"/>
  <c r="AE490" i="12" s="1"/>
  <c r="AF224" i="12"/>
  <c r="Q224" i="12"/>
  <c r="AE224" i="12" s="1"/>
  <c r="Q221" i="12"/>
  <c r="AF221" i="12"/>
  <c r="AF96" i="3"/>
  <c r="Q96" i="3"/>
  <c r="AF295" i="12"/>
  <c r="Q295" i="12"/>
  <c r="AE295" i="12" s="1"/>
  <c r="Q62" i="3"/>
  <c r="AE62" i="3" s="1"/>
  <c r="AF62" i="3"/>
  <c r="Q296" i="12"/>
  <c r="AE296" i="12" s="1"/>
  <c r="AF296" i="12"/>
  <c r="Q55" i="3"/>
  <c r="AE55" i="3" s="1"/>
  <c r="AF55" i="3"/>
  <c r="AF26" i="15"/>
  <c r="Q26" i="15"/>
  <c r="Q103" i="15"/>
  <c r="AE103" i="15" s="1"/>
  <c r="AF103" i="15"/>
  <c r="Q179" i="12"/>
  <c r="AE179" i="12" s="1"/>
  <c r="AF179" i="12"/>
  <c r="AF404" i="12"/>
  <c r="Q404" i="12"/>
  <c r="AE404" i="12" s="1"/>
  <c r="Q416" i="12"/>
  <c r="AE416" i="12" s="1"/>
  <c r="AF416" i="12"/>
  <c r="Q425" i="12"/>
  <c r="AE425" i="12" s="1"/>
  <c r="AF425" i="12"/>
  <c r="AF273" i="12"/>
  <c r="Q273" i="12"/>
  <c r="AE273" i="12" s="1"/>
  <c r="AF198" i="12"/>
  <c r="Q198" i="12"/>
  <c r="AF46" i="12"/>
  <c r="Q46" i="12"/>
  <c r="Q397" i="12"/>
  <c r="AF397" i="12"/>
  <c r="Q429" i="12"/>
  <c r="AF429" i="12"/>
  <c r="Q69" i="12"/>
  <c r="AE69" i="12" s="1"/>
  <c r="AF69" i="12"/>
  <c r="Q389" i="12"/>
  <c r="AE389" i="12" s="1"/>
  <c r="AF389" i="12"/>
  <c r="Q63" i="3"/>
  <c r="AE63" i="3" s="1"/>
  <c r="AF63" i="3"/>
  <c r="Q445" i="12"/>
  <c r="AE445" i="12" s="1"/>
  <c r="AF445" i="12"/>
  <c r="AF15" i="13"/>
  <c r="Q15" i="13"/>
  <c r="AE15" i="13" s="1"/>
  <c r="Q68" i="12"/>
  <c r="AE68" i="12" s="1"/>
  <c r="AF68" i="12"/>
  <c r="Q402" i="12"/>
  <c r="AE402" i="12" s="1"/>
  <c r="AF402" i="12"/>
  <c r="Q192" i="12"/>
  <c r="AE192" i="12" s="1"/>
  <c r="AF192" i="12"/>
  <c r="AF18" i="16"/>
  <c r="Q18" i="16"/>
  <c r="AE18" i="16" s="1"/>
  <c r="AF33" i="15"/>
  <c r="Q33" i="15"/>
  <c r="AE33" i="15" s="1"/>
  <c r="AF52" i="12"/>
  <c r="Q52" i="12"/>
  <c r="AE52" i="12" s="1"/>
  <c r="AF317" i="12"/>
  <c r="Q317" i="12"/>
  <c r="AE317" i="12" s="1"/>
  <c r="AF170" i="12"/>
  <c r="Q170" i="12"/>
  <c r="AE170" i="12" s="1"/>
  <c r="Q20" i="12"/>
  <c r="AE20" i="12" s="1"/>
  <c r="AF20" i="12"/>
  <c r="AF400" i="12"/>
  <c r="Q400" i="12"/>
  <c r="AE400" i="12" s="1"/>
  <c r="AF466" i="12"/>
  <c r="Q466" i="12"/>
  <c r="AF19" i="12"/>
  <c r="Q19" i="12"/>
  <c r="AE19" i="12" s="1"/>
  <c r="AF338" i="12"/>
  <c r="Q338" i="12"/>
  <c r="AE338" i="12" s="1"/>
  <c r="Q45" i="12"/>
  <c r="AE45" i="12" s="1"/>
  <c r="AF45" i="12"/>
  <c r="Q32" i="3"/>
  <c r="AE32" i="3" s="1"/>
  <c r="AF32" i="3"/>
  <c r="Q369" i="12"/>
  <c r="AE369" i="12" s="1"/>
  <c r="AF369" i="12"/>
  <c r="AF8" i="16"/>
  <c r="Q8" i="16"/>
  <c r="AE8" i="16" s="1"/>
  <c r="Q95" i="12"/>
  <c r="AE95" i="12" s="1"/>
  <c r="AF95" i="12"/>
  <c r="Q215" i="12"/>
  <c r="AF215" i="12"/>
  <c r="AF10" i="15"/>
  <c r="Q10" i="15"/>
  <c r="Q9" i="15"/>
  <c r="AE9" i="15" s="1"/>
  <c r="AF9" i="15"/>
  <c r="Q406" i="12"/>
  <c r="AE406" i="12" s="1"/>
  <c r="AF406" i="12"/>
  <c r="AF511" i="12"/>
  <c r="Q511" i="12"/>
  <c r="AE511" i="12" s="1"/>
  <c r="Q18" i="15"/>
  <c r="AE18" i="15" s="1"/>
  <c r="AF18" i="15"/>
  <c r="AF149" i="12"/>
  <c r="Q149" i="12"/>
  <c r="AE149" i="12" s="1"/>
  <c r="Q25" i="13"/>
  <c r="AE25" i="13" s="1"/>
  <c r="AF25" i="13"/>
  <c r="Q420" i="12"/>
  <c r="AE420" i="12" s="1"/>
  <c r="AF420" i="12"/>
  <c r="AF381" i="12"/>
  <c r="Q381" i="12"/>
  <c r="AE381" i="12" s="1"/>
  <c r="AF168" i="12"/>
  <c r="Q168" i="12"/>
  <c r="AF23" i="12"/>
  <c r="Q23" i="12"/>
  <c r="AE23" i="12" s="1"/>
  <c r="AF222" i="12"/>
  <c r="Q222" i="12"/>
  <c r="AE222" i="12" s="1"/>
  <c r="AF38" i="15"/>
  <c r="Q38" i="15"/>
  <c r="AE38" i="15" s="1"/>
  <c r="Q220" i="12"/>
  <c r="AE220" i="12" s="1"/>
  <c r="AF220" i="12"/>
  <c r="AF31" i="15"/>
  <c r="Q31" i="15"/>
  <c r="AF15" i="16"/>
  <c r="Q15" i="16"/>
  <c r="AE15" i="16" s="1"/>
  <c r="Q396" i="12"/>
  <c r="AE396" i="12" s="1"/>
  <c r="AF396" i="12"/>
  <c r="Q279" i="12"/>
  <c r="AE279" i="12" s="1"/>
  <c r="AF279" i="12"/>
  <c r="AF12" i="16"/>
  <c r="Q12" i="16"/>
  <c r="AE12" i="16" s="1"/>
  <c r="Q337" i="12"/>
  <c r="AF337" i="12"/>
  <c r="Q374" i="12"/>
  <c r="AE374" i="12" s="1"/>
  <c r="AF374" i="12"/>
  <c r="AF84" i="3"/>
  <c r="Q84" i="3"/>
  <c r="AE84" i="3" s="1"/>
  <c r="AF71" i="3"/>
  <c r="Q71" i="3"/>
  <c r="AE71" i="3" s="1"/>
  <c r="AF14" i="13"/>
  <c r="Q14" i="13"/>
  <c r="AE14" i="13" s="1"/>
  <c r="AF274" i="12"/>
  <c r="Q274" i="12"/>
  <c r="AE274" i="12" s="1"/>
  <c r="AF467" i="12"/>
  <c r="Q467" i="12"/>
  <c r="AE467" i="12" s="1"/>
  <c r="Q49" i="15"/>
  <c r="AF49" i="15"/>
  <c r="Q92" i="12"/>
  <c r="AE92" i="12" s="1"/>
  <c r="AF92" i="12"/>
  <c r="Q428" i="12"/>
  <c r="AE428" i="12" s="1"/>
  <c r="AF428" i="12"/>
  <c r="AF64" i="3"/>
  <c r="Q64" i="3"/>
  <c r="AE64" i="3" s="1"/>
  <c r="B103" i="7"/>
  <c r="D103" i="7" s="1"/>
  <c r="B143" i="7"/>
  <c r="D143" i="7" s="1"/>
  <c r="B88" i="7"/>
  <c r="D88" i="7" s="1"/>
  <c r="B107" i="7"/>
  <c r="D107" i="7" s="1"/>
  <c r="B97" i="7"/>
  <c r="D97" i="7" s="1"/>
  <c r="AF84" i="12"/>
  <c r="Q84" i="12"/>
  <c r="Q437" i="12"/>
  <c r="AE437" i="12" s="1"/>
  <c r="AF437" i="12"/>
  <c r="AF244" i="12"/>
  <c r="Q244" i="12"/>
  <c r="AE244" i="12" s="1"/>
  <c r="AF20" i="16"/>
  <c r="Q20" i="16"/>
  <c r="AE20" i="16" s="1"/>
  <c r="Q27" i="3"/>
  <c r="AE27" i="3" s="1"/>
  <c r="AF27" i="3"/>
  <c r="AF401" i="12"/>
  <c r="Q401" i="12"/>
  <c r="AE401" i="12" s="1"/>
  <c r="Q11" i="3"/>
  <c r="AE11" i="3" s="1"/>
  <c r="AF11" i="3"/>
  <c r="AF219" i="12"/>
  <c r="Q219" i="12"/>
  <c r="AE219" i="12" s="1"/>
  <c r="AF55" i="15"/>
  <c r="Q55" i="15"/>
  <c r="AE55" i="15" s="1"/>
  <c r="Q388" i="12"/>
  <c r="AF388" i="12"/>
  <c r="Q304" i="12"/>
  <c r="AE304" i="12" s="1"/>
  <c r="AF304" i="12"/>
  <c r="AF63" i="15"/>
  <c r="Q63" i="15"/>
  <c r="AE63" i="15" s="1"/>
  <c r="Q110" i="12"/>
  <c r="AF110" i="12"/>
  <c r="AF257" i="12"/>
  <c r="Q257" i="12"/>
  <c r="AE257" i="12" s="1"/>
  <c r="AF297" i="12"/>
  <c r="Q297" i="12"/>
  <c r="AE297" i="12" s="1"/>
  <c r="Q75" i="15"/>
  <c r="AE75" i="15" s="1"/>
  <c r="AF75" i="15"/>
  <c r="AF7" i="14"/>
  <c r="Q7" i="14"/>
  <c r="AE7" i="14" s="1"/>
  <c r="Q14" i="16"/>
  <c r="AE14" i="16" s="1"/>
  <c r="AF14" i="16"/>
  <c r="Q56" i="12"/>
  <c r="AF56" i="12"/>
  <c r="Q478" i="12"/>
  <c r="AF478" i="12"/>
  <c r="Q72" i="15"/>
  <c r="AE72" i="15" s="1"/>
  <c r="AF72" i="15"/>
  <c r="AF30" i="3"/>
  <c r="Q30" i="3"/>
  <c r="AE30" i="3" s="1"/>
  <c r="Q165" i="12"/>
  <c r="AE165" i="12" s="1"/>
  <c r="AF165" i="12"/>
  <c r="AF60" i="3"/>
  <c r="Q60" i="3"/>
  <c r="AE60" i="3" s="1"/>
  <c r="AF259" i="12"/>
  <c r="Q259" i="12"/>
  <c r="AE259" i="12" s="1"/>
  <c r="Q80" i="3"/>
  <c r="AF80" i="3"/>
  <c r="Q223" i="12"/>
  <c r="AE223" i="12" s="1"/>
  <c r="AF223" i="12"/>
  <c r="Q422" i="12"/>
  <c r="AE422" i="12" s="1"/>
  <c r="AF422" i="12"/>
  <c r="AF320" i="12"/>
  <c r="Q320" i="12"/>
  <c r="AE320" i="12" s="1"/>
  <c r="AF54" i="3"/>
  <c r="Q54" i="3"/>
  <c r="AE54" i="3" s="1"/>
  <c r="AF10" i="13"/>
  <c r="Q10" i="13"/>
  <c r="AE10" i="13" s="1"/>
  <c r="Q205" i="12"/>
  <c r="AE205" i="12" s="1"/>
  <c r="AF205" i="12"/>
  <c r="Q23" i="13"/>
  <c r="AF23" i="13"/>
  <c r="Q27" i="13"/>
  <c r="AE27" i="13" s="1"/>
  <c r="AF27" i="13"/>
  <c r="Q132" i="12"/>
  <c r="AE132" i="12" s="1"/>
  <c r="AF132" i="12"/>
  <c r="Q298" i="12"/>
  <c r="AE298" i="12" s="1"/>
  <c r="AF298" i="12"/>
  <c r="AF256" i="12"/>
  <c r="Q256" i="12"/>
  <c r="AE256" i="12" s="1"/>
  <c r="AF41" i="14"/>
  <c r="Q41" i="14"/>
  <c r="AE41" i="14" s="1"/>
  <c r="AF24" i="14"/>
  <c r="Q24" i="14"/>
  <c r="AF237" i="12"/>
  <c r="Q237" i="12"/>
  <c r="AE237" i="12" s="1"/>
  <c r="Q171" i="12"/>
  <c r="AE171" i="12" s="1"/>
  <c r="AF171" i="12"/>
  <c r="AF501" i="12"/>
  <c r="Q501" i="12"/>
  <c r="AE501" i="12" s="1"/>
  <c r="Q216" i="12"/>
  <c r="AE216" i="12" s="1"/>
  <c r="AF216" i="12"/>
  <c r="AF38" i="14"/>
  <c r="Q38" i="14"/>
  <c r="AE38" i="14" s="1"/>
  <c r="Q479" i="12"/>
  <c r="AE479" i="12" s="1"/>
  <c r="AF479" i="12"/>
  <c r="AF9" i="13"/>
  <c r="Q9" i="13"/>
  <c r="AE9" i="13" s="1"/>
  <c r="Q375" i="12"/>
  <c r="AE375" i="12" s="1"/>
  <c r="AF375" i="12"/>
  <c r="Q66" i="12"/>
  <c r="AF66" i="12"/>
  <c r="Q115" i="12"/>
  <c r="AF115" i="12"/>
  <c r="AF193" i="12"/>
  <c r="Q193" i="12"/>
  <c r="AE193" i="12" s="1"/>
  <c r="AF209" i="12"/>
  <c r="Q209" i="12"/>
  <c r="AE209" i="12" s="1"/>
  <c r="Q322" i="12"/>
  <c r="AE322" i="12" s="1"/>
  <c r="AF322" i="12"/>
  <c r="AF174" i="12"/>
  <c r="Q174" i="12"/>
  <c r="Q16" i="13"/>
  <c r="AE16" i="13" s="1"/>
  <c r="AF16" i="13"/>
  <c r="Q474" i="12"/>
  <c r="AE474" i="12" s="1"/>
  <c r="AF474" i="12"/>
  <c r="Q315" i="12"/>
  <c r="AF315" i="12"/>
  <c r="Q421" i="12"/>
  <c r="AE421" i="12" s="1"/>
  <c r="AF421" i="12"/>
  <c r="Q166" i="12"/>
  <c r="AE166" i="12" s="1"/>
  <c r="AF166" i="12"/>
  <c r="Q250" i="12"/>
  <c r="AF250" i="12"/>
  <c r="Q354" i="12"/>
  <c r="AE354" i="12" s="1"/>
  <c r="AF354" i="12"/>
  <c r="Q103" i="12"/>
  <c r="AE103" i="12" s="1"/>
  <c r="AF103" i="12"/>
  <c r="AF47" i="12"/>
  <c r="Q47" i="12"/>
  <c r="AE47" i="12" s="1"/>
  <c r="AF277" i="12"/>
  <c r="Q277" i="12"/>
  <c r="AE277" i="12" s="1"/>
  <c r="AF481" i="12"/>
  <c r="Q481" i="12"/>
  <c r="AE481" i="12" s="1"/>
  <c r="Q97" i="3"/>
  <c r="AF97" i="3"/>
  <c r="AF463" i="12"/>
  <c r="Q463" i="12"/>
  <c r="AE463" i="12" s="1"/>
  <c r="AF59" i="15"/>
  <c r="Q59" i="15"/>
  <c r="AE59" i="15" s="1"/>
  <c r="AF16" i="3"/>
  <c r="Q16" i="3"/>
  <c r="AE16" i="3" s="1"/>
  <c r="AF40" i="15"/>
  <c r="Q40" i="15"/>
  <c r="AE40" i="15" s="1"/>
  <c r="AF23" i="14"/>
  <c r="Q23" i="14"/>
  <c r="AE23" i="14" s="1"/>
  <c r="Q457" i="12"/>
  <c r="AE457" i="12" s="1"/>
  <c r="AF457" i="12"/>
  <c r="Q477" i="12"/>
  <c r="AF477" i="12"/>
  <c r="Q206" i="12"/>
  <c r="AE206" i="12" s="1"/>
  <c r="AF206" i="12"/>
  <c r="Q92" i="3"/>
  <c r="AF92" i="3"/>
  <c r="AF199" i="12"/>
  <c r="Q199" i="12"/>
  <c r="AF24" i="12"/>
  <c r="Q24" i="12"/>
  <c r="AE24" i="12" s="1"/>
  <c r="Q17" i="14"/>
  <c r="AF17" i="14"/>
  <c r="AF353" i="12"/>
  <c r="Q353" i="12"/>
  <c r="AE353" i="12" s="1"/>
  <c r="Q44" i="3"/>
  <c r="AE44" i="3" s="1"/>
  <c r="AF44" i="3"/>
  <c r="Q116" i="12"/>
  <c r="AE116" i="12" s="1"/>
  <c r="AF116" i="12"/>
  <c r="Q87" i="15"/>
  <c r="AE87" i="15" s="1"/>
  <c r="AF87" i="15"/>
  <c r="AF12" i="14"/>
  <c r="Q12" i="14"/>
  <c r="AE12" i="14" s="1"/>
  <c r="Q65" i="12"/>
  <c r="AE65" i="12" s="1"/>
  <c r="AF65" i="12"/>
  <c r="AF235" i="12"/>
  <c r="Q235" i="12"/>
  <c r="AF230" i="12"/>
  <c r="Q230" i="12"/>
  <c r="AE230" i="12" s="1"/>
  <c r="Q34" i="3"/>
  <c r="AF34" i="3"/>
  <c r="Q79" i="15"/>
  <c r="AE79" i="15" s="1"/>
  <c r="AF79" i="15"/>
  <c r="Q442" i="12"/>
  <c r="AE442" i="12" s="1"/>
  <c r="AF442" i="12"/>
  <c r="AF76" i="3"/>
  <c r="Q76" i="3"/>
  <c r="AE76" i="3" s="1"/>
  <c r="AF62" i="15"/>
  <c r="Q62" i="15"/>
  <c r="Q162" i="12"/>
  <c r="AE162" i="12" s="1"/>
  <c r="AF162" i="12"/>
  <c r="Q11" i="13"/>
  <c r="AF11" i="13"/>
  <c r="Q412" i="12"/>
  <c r="AF412" i="12"/>
  <c r="AF11" i="16"/>
  <c r="Q11" i="16"/>
  <c r="AE11" i="16" s="1"/>
  <c r="AF510" i="12"/>
  <c r="Q510" i="12"/>
  <c r="AE510" i="12" s="1"/>
  <c r="AF185" i="12"/>
  <c r="Q185" i="12"/>
  <c r="AF41" i="3"/>
  <c r="Q41" i="3"/>
  <c r="AE41" i="3" s="1"/>
  <c r="Q146" i="12"/>
  <c r="AE146" i="12" s="1"/>
  <c r="AF146" i="12"/>
  <c r="Q164" i="12"/>
  <c r="AE164" i="12" s="1"/>
  <c r="AF164" i="12"/>
  <c r="AF163" i="12"/>
  <c r="Q163" i="12"/>
  <c r="AE163" i="12" s="1"/>
  <c r="Q236" i="12"/>
  <c r="AE236" i="12" s="1"/>
  <c r="AF236" i="12"/>
  <c r="AF486" i="12"/>
  <c r="Q486" i="12"/>
  <c r="AE486" i="12" s="1"/>
  <c r="Q96" i="12"/>
  <c r="AF96" i="12"/>
  <c r="AF17" i="13"/>
  <c r="Q17" i="13"/>
  <c r="AE17" i="13" s="1"/>
  <c r="AF21" i="13"/>
  <c r="Q21" i="13"/>
  <c r="AE21" i="13" s="1"/>
  <c r="Q372" i="12"/>
  <c r="AE372" i="12" s="1"/>
  <c r="AF372" i="12"/>
  <c r="AF17" i="3"/>
  <c r="Q17" i="3"/>
  <c r="AE17" i="3" s="1"/>
  <c r="Q376" i="12"/>
  <c r="AE376" i="12" s="1"/>
  <c r="AF376" i="12"/>
  <c r="Q194" i="12"/>
  <c r="AE194" i="12" s="1"/>
  <c r="AF194" i="12"/>
  <c r="AF408" i="12"/>
  <c r="Q408" i="12"/>
  <c r="AE408" i="12" s="1"/>
  <c r="AF73" i="3"/>
  <c r="Q73" i="3"/>
  <c r="AF378" i="12"/>
  <c r="Q378" i="12"/>
  <c r="AE378" i="12" s="1"/>
  <c r="AF458" i="12"/>
  <c r="Q458" i="12"/>
  <c r="AE458" i="12" s="1"/>
  <c r="Q121" i="12"/>
  <c r="AE121" i="12" s="1"/>
  <c r="AF121" i="12"/>
  <c r="AF22" i="12"/>
  <c r="Q22" i="12"/>
  <c r="AE22" i="12" s="1"/>
  <c r="Q27" i="14"/>
  <c r="AE27" i="14" s="1"/>
  <c r="AF27" i="14"/>
  <c r="AF382" i="12"/>
  <c r="Q382" i="12"/>
  <c r="AE382" i="12" s="1"/>
  <c r="Q113" i="12"/>
  <c r="AE113" i="12" s="1"/>
  <c r="AF113" i="12"/>
  <c r="Q312" i="12"/>
  <c r="AF312" i="12"/>
  <c r="Q35" i="3"/>
  <c r="AE35" i="3" s="1"/>
  <c r="AF35" i="3"/>
  <c r="Q50" i="12"/>
  <c r="AE50" i="12" s="1"/>
  <c r="AF50" i="12"/>
  <c r="AF181" i="12"/>
  <c r="Q181" i="12"/>
  <c r="Q487" i="12"/>
  <c r="AF487" i="12"/>
  <c r="AF272" i="12"/>
  <c r="Q272" i="12"/>
  <c r="AE272" i="12" s="1"/>
  <c r="Q253" i="12"/>
  <c r="AE253" i="12" s="1"/>
  <c r="AF253" i="12"/>
  <c r="Q122" i="12"/>
  <c r="AE122" i="12" s="1"/>
  <c r="AF122" i="12"/>
  <c r="Q70" i="12"/>
  <c r="AE70" i="12" s="1"/>
  <c r="AF70" i="12"/>
  <c r="AF265" i="12"/>
  <c r="Q265" i="12"/>
  <c r="AE265" i="12" s="1"/>
  <c r="Q109" i="12"/>
  <c r="AE109" i="12" s="1"/>
  <c r="AF109" i="12"/>
  <c r="AF14" i="12"/>
  <c r="Q14" i="12"/>
  <c r="AF39" i="14"/>
  <c r="Q39" i="14"/>
  <c r="AE39" i="14" s="1"/>
  <c r="AF18" i="12"/>
  <c r="Q18" i="12"/>
  <c r="AE18" i="12" s="1"/>
  <c r="B117" i="7"/>
  <c r="D117" i="7" s="1"/>
  <c r="Q394" i="12"/>
  <c r="AF394" i="12"/>
  <c r="AF15" i="15"/>
  <c r="Q15" i="15"/>
  <c r="AE15" i="15" s="1"/>
  <c r="AF251" i="12"/>
  <c r="Q251" i="12"/>
  <c r="AF12" i="12"/>
  <c r="Q12" i="12"/>
  <c r="AE12" i="12" s="1"/>
  <c r="AF58" i="3"/>
  <c r="Q58" i="3"/>
  <c r="AE58" i="3" s="1"/>
  <c r="Q270" i="12"/>
  <c r="AE270" i="12" s="1"/>
  <c r="AF270" i="12"/>
  <c r="Q202" i="12"/>
  <c r="AE202" i="12" s="1"/>
  <c r="AF202" i="12"/>
  <c r="AF9" i="14"/>
  <c r="Q9" i="14"/>
  <c r="AE9" i="14" s="1"/>
  <c r="Q367" i="12"/>
  <c r="AE367" i="12" s="1"/>
  <c r="AF367" i="12"/>
  <c r="Q14" i="3"/>
  <c r="AE14" i="3" s="1"/>
  <c r="AF14" i="3"/>
  <c r="AF28" i="15"/>
  <c r="Q28" i="15"/>
  <c r="AE28" i="15" s="1"/>
  <c r="AF508" i="12"/>
  <c r="Q508" i="12"/>
  <c r="AE508" i="12" s="1"/>
  <c r="AF176" i="12"/>
  <c r="Q176" i="12"/>
  <c r="AE176" i="12" s="1"/>
  <c r="AF90" i="12"/>
  <c r="Q90" i="12"/>
  <c r="AE90" i="12" s="1"/>
  <c r="Q85" i="12"/>
  <c r="AE85" i="12" s="1"/>
  <c r="AF85" i="12"/>
  <c r="Q357" i="12"/>
  <c r="AE357" i="12" s="1"/>
  <c r="AF357" i="12"/>
  <c r="Q427" i="12"/>
  <c r="AE427" i="12" s="1"/>
  <c r="AF427" i="12"/>
  <c r="Q45" i="14"/>
  <c r="AE45" i="14" s="1"/>
  <c r="AF45" i="14"/>
  <c r="AF65" i="3"/>
  <c r="Q65" i="3"/>
  <c r="AE65" i="3" s="1"/>
  <c r="AF173" i="12"/>
  <c r="Q173" i="12"/>
  <c r="AE173" i="12" s="1"/>
  <c r="Q100" i="12"/>
  <c r="AE100" i="12" s="1"/>
  <c r="AF100" i="12"/>
  <c r="Q310" i="12"/>
  <c r="AE310" i="12" s="1"/>
  <c r="AF310" i="12"/>
  <c r="Q278" i="12"/>
  <c r="AE278" i="12" s="1"/>
  <c r="AF278" i="12"/>
  <c r="Q225" i="12"/>
  <c r="AE225" i="12" s="1"/>
  <c r="AF225" i="12"/>
  <c r="AF269" i="12"/>
  <c r="Q269" i="12"/>
  <c r="AE269" i="12" s="1"/>
  <c r="AF299" i="12"/>
  <c r="Q299" i="12"/>
  <c r="AE299" i="12" s="1"/>
  <c r="AF346" i="12"/>
  <c r="Q346" i="12"/>
  <c r="AE346" i="12" s="1"/>
  <c r="Q36" i="13"/>
  <c r="AF36" i="13"/>
  <c r="Q334" i="12"/>
  <c r="AE334" i="12" s="1"/>
  <c r="AF334" i="12"/>
  <c r="AF10" i="16"/>
  <c r="Q10" i="16"/>
  <c r="AE10" i="16" s="1"/>
  <c r="Q340" i="12"/>
  <c r="AE340" i="12" s="1"/>
  <c r="AF340" i="12"/>
  <c r="AF319" i="12"/>
  <c r="Q319" i="12"/>
  <c r="AE319" i="12" s="1"/>
  <c r="Q19" i="14"/>
  <c r="AE19" i="14" s="1"/>
  <c r="AF19" i="14"/>
  <c r="Q21" i="15"/>
  <c r="AE21" i="15" s="1"/>
  <c r="AF21" i="15"/>
  <c r="Q252" i="12"/>
  <c r="AE252" i="12" s="1"/>
  <c r="AF252" i="12"/>
  <c r="Q293" i="12"/>
  <c r="AE293" i="12" s="1"/>
  <c r="AF293" i="12"/>
  <c r="Q385" i="12"/>
  <c r="AE385" i="12" s="1"/>
  <c r="AF385" i="12"/>
  <c r="Q368" i="12"/>
  <c r="AE368" i="12" s="1"/>
  <c r="AF368" i="12"/>
  <c r="Q462" i="12"/>
  <c r="AE462" i="12" s="1"/>
  <c r="AF462" i="12"/>
  <c r="Q22" i="15"/>
  <c r="AE22" i="15" s="1"/>
  <c r="AF22" i="15"/>
  <c r="Q31" i="13"/>
  <c r="AF31" i="13"/>
  <c r="Q34" i="14"/>
  <c r="AE34" i="14" s="1"/>
  <c r="AF34" i="14"/>
  <c r="AF339" i="12"/>
  <c r="Q339" i="12"/>
  <c r="AF489" i="12"/>
  <c r="Q489" i="12"/>
  <c r="AE489" i="12" s="1"/>
  <c r="AF247" i="12"/>
  <c r="Q247" i="12"/>
  <c r="Q41" i="15"/>
  <c r="AF41" i="15"/>
  <c r="AF99" i="12"/>
  <c r="Q99" i="12"/>
  <c r="AE99" i="12" s="1"/>
  <c r="Q40" i="12"/>
  <c r="AE40" i="12" s="1"/>
  <c r="AF40" i="12"/>
  <c r="Q447" i="12"/>
  <c r="AE447" i="12" s="1"/>
  <c r="AF447" i="12"/>
  <c r="AF454" i="12"/>
  <c r="Q454" i="12"/>
  <c r="AE454" i="12" s="1"/>
  <c r="AF84" i="15"/>
  <c r="Q84" i="15"/>
  <c r="AE84" i="15" s="1"/>
  <c r="Q66" i="3"/>
  <c r="AF66" i="3"/>
  <c r="AF485" i="12"/>
  <c r="Q485" i="12"/>
  <c r="AE485" i="12" s="1"/>
  <c r="AF114" i="12"/>
  <c r="Q114" i="12"/>
  <c r="AE114" i="12" s="1"/>
  <c r="AF438" i="12"/>
  <c r="Q438" i="12"/>
  <c r="AE438" i="12" s="1"/>
  <c r="AF459" i="12"/>
  <c r="Q459" i="12"/>
  <c r="AE459" i="12" s="1"/>
  <c r="Q34" i="12"/>
  <c r="AF34" i="12"/>
  <c r="AF74" i="15"/>
  <c r="Q74" i="15"/>
  <c r="AE74" i="15" s="1"/>
  <c r="Q35" i="15"/>
  <c r="AE35" i="15" s="1"/>
  <c r="AF35" i="15"/>
  <c r="Q13" i="13"/>
  <c r="AE13" i="13" s="1"/>
  <c r="AF13" i="13"/>
  <c r="AF62" i="12"/>
  <c r="Q62" i="12"/>
  <c r="AF390" i="12"/>
  <c r="Q390" i="12"/>
  <c r="AE390" i="12" s="1"/>
  <c r="Q40" i="3"/>
  <c r="AE40" i="3" s="1"/>
  <c r="AF40" i="3"/>
  <c r="AF288" i="12"/>
  <c r="Q288" i="12"/>
  <c r="AE288" i="12" s="1"/>
  <c r="AF104" i="15"/>
  <c r="Q104" i="15"/>
  <c r="AE104" i="15" s="1"/>
  <c r="AF124" i="12"/>
  <c r="Q124" i="12"/>
  <c r="AE124" i="12" s="1"/>
  <c r="AF29" i="15"/>
  <c r="Q29" i="15"/>
  <c r="AE29" i="15" s="1"/>
  <c r="AF432" i="12"/>
  <c r="Q432" i="12"/>
  <c r="AE432" i="12" s="1"/>
  <c r="Q8" i="13"/>
  <c r="AE8" i="13" s="1"/>
  <c r="AF8" i="13"/>
  <c r="Q187" i="12"/>
  <c r="AE187" i="12" s="1"/>
  <c r="AF187" i="12"/>
  <c r="Q54" i="15"/>
  <c r="AE54" i="15" s="1"/>
  <c r="AF54" i="15"/>
  <c r="AF139" i="12"/>
  <c r="Q139" i="12"/>
  <c r="AE139" i="12" s="1"/>
  <c r="Q326" i="12"/>
  <c r="AE326" i="12" s="1"/>
  <c r="AF326" i="12"/>
  <c r="AF35" i="14"/>
  <c r="Q35" i="14"/>
  <c r="AE35" i="14" s="1"/>
  <c r="Q22" i="13"/>
  <c r="AE22" i="13" s="1"/>
  <c r="AF22" i="13"/>
  <c r="AF294" i="12"/>
  <c r="Q294" i="12"/>
  <c r="AF449" i="12"/>
  <c r="Q449" i="12"/>
  <c r="Q229" i="12"/>
  <c r="AE229" i="12" s="1"/>
  <c r="AF229" i="12"/>
  <c r="Q418" i="12"/>
  <c r="AE418" i="12" s="1"/>
  <c r="AF418" i="12"/>
  <c r="AF49" i="3"/>
  <c r="Q49" i="3"/>
  <c r="AE49" i="3" s="1"/>
  <c r="Q104" i="12"/>
  <c r="AF104" i="12"/>
  <c r="AF37" i="14"/>
  <c r="Q37" i="14"/>
  <c r="AE37" i="14" s="1"/>
  <c r="Q125" i="12"/>
  <c r="AE125" i="12" s="1"/>
  <c r="AF125" i="12"/>
  <c r="AF79" i="12"/>
  <c r="Q79" i="12"/>
  <c r="Q42" i="12"/>
  <c r="AE42" i="12" s="1"/>
  <c r="AF42" i="12"/>
  <c r="Q359" i="12"/>
  <c r="AE359" i="12" s="1"/>
  <c r="AF359" i="12"/>
  <c r="AF83" i="12"/>
  <c r="Q83" i="12"/>
  <c r="AE83" i="12" s="1"/>
  <c r="Q56" i="3"/>
  <c r="AE56" i="3" s="1"/>
  <c r="AF56" i="3"/>
  <c r="AF336" i="12"/>
  <c r="Q336" i="12"/>
  <c r="AE336" i="12" s="1"/>
  <c r="AF99" i="15"/>
  <c r="Q99" i="15"/>
  <c r="AE99" i="15" s="1"/>
  <c r="AF267" i="12"/>
  <c r="Q267" i="12"/>
  <c r="AF473" i="12"/>
  <c r="Q473" i="12"/>
  <c r="Q20" i="3"/>
  <c r="AE20" i="3" s="1"/>
  <c r="AF20" i="3"/>
  <c r="AF58" i="12"/>
  <c r="Q58" i="12"/>
  <c r="AE58" i="12" s="1"/>
  <c r="AF286" i="12"/>
  <c r="Q286" i="12"/>
  <c r="AE286" i="12" s="1"/>
  <c r="AF70" i="15"/>
  <c r="Q70" i="15"/>
  <c r="AE70" i="15" s="1"/>
  <c r="Q50" i="15"/>
  <c r="AE50" i="15" s="1"/>
  <c r="AF50" i="15"/>
  <c r="AF414" i="12"/>
  <c r="Q414" i="12"/>
  <c r="AE414" i="12" s="1"/>
  <c r="Q16" i="14"/>
  <c r="AF16" i="14"/>
  <c r="Q300" i="12"/>
  <c r="AE300" i="12" s="1"/>
  <c r="AF300" i="12"/>
  <c r="AF33" i="12"/>
  <c r="Q33" i="12"/>
  <c r="AE33" i="12" s="1"/>
  <c r="Q395" i="12"/>
  <c r="AE395" i="12" s="1"/>
  <c r="AF395" i="12"/>
  <c r="AF17" i="12"/>
  <c r="Q17" i="12"/>
  <c r="AE17" i="12" s="1"/>
  <c r="AF95" i="15"/>
  <c r="Q95" i="15"/>
  <c r="AE95" i="15" s="1"/>
  <c r="Q505" i="12"/>
  <c r="AE505" i="12" s="1"/>
  <c r="AF505" i="12"/>
  <c r="Q48" i="3"/>
  <c r="AE48" i="3" s="1"/>
  <c r="AF48" i="3"/>
  <c r="AF151" i="12"/>
  <c r="Q151" i="12"/>
  <c r="AE151" i="12" s="1"/>
  <c r="AF10" i="14"/>
  <c r="Q10" i="14"/>
  <c r="Q160" i="12"/>
  <c r="AE160" i="12" s="1"/>
  <c r="AF160" i="12"/>
  <c r="Q34" i="13"/>
  <c r="AE34" i="13" s="1"/>
  <c r="AF34" i="13"/>
  <c r="AF72" i="12"/>
  <c r="Q72" i="12"/>
  <c r="AE72" i="12" s="1"/>
  <c r="AF482" i="12"/>
  <c r="Q482" i="12"/>
  <c r="Q81" i="15"/>
  <c r="AE81" i="15" s="1"/>
  <c r="AF81" i="15"/>
  <c r="AF231" i="12"/>
  <c r="Q231" i="12"/>
  <c r="AE231" i="12" s="1"/>
  <c r="Q31" i="14"/>
  <c r="AE31" i="14" s="1"/>
  <c r="AF31" i="14"/>
  <c r="Q91" i="3"/>
  <c r="AF91" i="3"/>
  <c r="AF28" i="14"/>
  <c r="Q28" i="14"/>
  <c r="AE28" i="14" s="1"/>
  <c r="B146" i="7"/>
  <c r="D146" i="7" s="1"/>
  <c r="B141" i="7"/>
  <c r="D141" i="7" s="1"/>
  <c r="B148" i="7"/>
  <c r="D148" i="7" s="1"/>
  <c r="B96" i="7"/>
  <c r="D96" i="7" s="1"/>
  <c r="B142" i="7"/>
  <c r="D142" i="7" s="1"/>
  <c r="B156" i="7"/>
  <c r="D156" i="7" s="1"/>
  <c r="B89" i="7"/>
  <c r="D89" i="7" s="1"/>
  <c r="AF78" i="12"/>
  <c r="Q78" i="12"/>
  <c r="AE78" i="12" s="1"/>
  <c r="AF245" i="12"/>
  <c r="Q245" i="12"/>
  <c r="Q371" i="12"/>
  <c r="AE371" i="12" s="1"/>
  <c r="AF371" i="12"/>
  <c r="AF35" i="13"/>
  <c r="Q35" i="13"/>
  <c r="AF208" i="12"/>
  <c r="Q208" i="12"/>
  <c r="AE208" i="12" s="1"/>
  <c r="AF240" i="12"/>
  <c r="Q240" i="12"/>
  <c r="AE240" i="12" s="1"/>
  <c r="AF144" i="12"/>
  <c r="Q144" i="12"/>
  <c r="AE144" i="12" s="1"/>
  <c r="Q506" i="12"/>
  <c r="AE506" i="12" s="1"/>
  <c r="AF506" i="12"/>
  <c r="Q241" i="12"/>
  <c r="AF241" i="12"/>
  <c r="AF94" i="12"/>
  <c r="Q94" i="12"/>
  <c r="AE94" i="12" s="1"/>
  <c r="AF327" i="12"/>
  <c r="Q327" i="12"/>
  <c r="AF232" i="12"/>
  <c r="Q232" i="12"/>
  <c r="AE232" i="12" s="1"/>
  <c r="Q430" i="12"/>
  <c r="AE430" i="12" s="1"/>
  <c r="AF430" i="12"/>
  <c r="AF79" i="3"/>
  <c r="Q79" i="3"/>
  <c r="AE79" i="3" s="1"/>
  <c r="AF301" i="12"/>
  <c r="Q301" i="12"/>
  <c r="AE301" i="12" s="1"/>
  <c r="Q27" i="12"/>
  <c r="AE27" i="12" s="1"/>
  <c r="AF27" i="12"/>
  <c r="AF284" i="12"/>
  <c r="Q284" i="12"/>
  <c r="AE284" i="12" s="1"/>
  <c r="AF347" i="12"/>
  <c r="Q347" i="12"/>
  <c r="Q37" i="12"/>
  <c r="AE37" i="12" s="1"/>
  <c r="AF37" i="12"/>
  <c r="Q497" i="12"/>
  <c r="AE497" i="12" s="1"/>
  <c r="AF497" i="12"/>
  <c r="AF140" i="12"/>
  <c r="Q140" i="12"/>
  <c r="AE140" i="12" s="1"/>
  <c r="Q264" i="12"/>
  <c r="AE264" i="12" s="1"/>
  <c r="AF264" i="12"/>
  <c r="AF61" i="12"/>
  <c r="Q61" i="12"/>
  <c r="AE61" i="12" s="1"/>
  <c r="Q201" i="12"/>
  <c r="AE201" i="12" s="1"/>
  <c r="AF201" i="12"/>
  <c r="AF39" i="3"/>
  <c r="Q39" i="3"/>
  <c r="AE39" i="3" s="1"/>
  <c r="AF83" i="3"/>
  <c r="Q83" i="3"/>
  <c r="Q19" i="16"/>
  <c r="AE19" i="16" s="1"/>
  <c r="AF19" i="16"/>
  <c r="Q68" i="3"/>
  <c r="AF68" i="3"/>
  <c r="Q152" i="12"/>
  <c r="AE152" i="12" s="1"/>
  <c r="AF152" i="12"/>
  <c r="AF18" i="13"/>
  <c r="Q18" i="13"/>
  <c r="AE18" i="13" s="1"/>
  <c r="AF387" i="12"/>
  <c r="Q387" i="12"/>
  <c r="AE387" i="12" s="1"/>
  <c r="AF158" i="12"/>
  <c r="Q158" i="12"/>
  <c r="AE158" i="12" s="1"/>
  <c r="Q291" i="12"/>
  <c r="AF291" i="12"/>
  <c r="Q263" i="12"/>
  <c r="AE263" i="12" s="1"/>
  <c r="AF263" i="12"/>
  <c r="Q358" i="12"/>
  <c r="AE358" i="12" s="1"/>
  <c r="AF358" i="12"/>
  <c r="AF92" i="15"/>
  <c r="Q92" i="15"/>
  <c r="AE92" i="15" s="1"/>
  <c r="AF50" i="3"/>
  <c r="Q50" i="3"/>
  <c r="AE50" i="3" s="1"/>
  <c r="Q308" i="12"/>
  <c r="AE308" i="12" s="1"/>
  <c r="AF308" i="12"/>
  <c r="AF47" i="15"/>
  <c r="Q47" i="15"/>
  <c r="AF88" i="3"/>
  <c r="Q88" i="3"/>
  <c r="Q289" i="12"/>
  <c r="AE289" i="12" s="1"/>
  <c r="AF289" i="12"/>
  <c r="Q32" i="14"/>
  <c r="AE32" i="14" s="1"/>
  <c r="AF32" i="14"/>
  <c r="AF22" i="3"/>
  <c r="Q22" i="3"/>
  <c r="AE22" i="3" s="1"/>
  <c r="AF350" i="12"/>
  <c r="Q350" i="12"/>
  <c r="AE350" i="12" s="1"/>
  <c r="AF228" i="12"/>
  <c r="Q228" i="12"/>
  <c r="AE228" i="12" s="1"/>
  <c r="Q145" i="12"/>
  <c r="AE145" i="12" s="1"/>
  <c r="AF145" i="12"/>
  <c r="AF207" i="12"/>
  <c r="Q207" i="12"/>
  <c r="AE207" i="12" s="1"/>
  <c r="AF25" i="14"/>
  <c r="Q25" i="14"/>
  <c r="AE25" i="14" s="1"/>
  <c r="Q15" i="14"/>
  <c r="AF15" i="14"/>
  <c r="Q330" i="12"/>
  <c r="AE330" i="12" s="1"/>
  <c r="AF330" i="12"/>
  <c r="AF96" i="15"/>
  <c r="Q96" i="15"/>
  <c r="AE96" i="15" s="1"/>
  <c r="Q32" i="15"/>
  <c r="AE32" i="15" s="1"/>
  <c r="AF32" i="15"/>
  <c r="Q53" i="15"/>
  <c r="AE53" i="15" s="1"/>
  <c r="AF53" i="15"/>
  <c r="Q45" i="15"/>
  <c r="AE45" i="15" s="1"/>
  <c r="AF45" i="15"/>
  <c r="AF42" i="14"/>
  <c r="Q42" i="14"/>
  <c r="AE42" i="14" s="1"/>
  <c r="Q119" i="12"/>
  <c r="AE119" i="12" s="1"/>
  <c r="AF119" i="12"/>
  <c r="AF472" i="12"/>
  <c r="Q472" i="12"/>
  <c r="AE472" i="12" s="1"/>
  <c r="B115" i="7"/>
  <c r="D115" i="7" s="1"/>
  <c r="AF20" i="15"/>
  <c r="Q20" i="15"/>
  <c r="AE20" i="15" s="1"/>
  <c r="Q191" i="12"/>
  <c r="AF191" i="12"/>
  <c r="Q285" i="12"/>
  <c r="AE285" i="12" s="1"/>
  <c r="AF285" i="12"/>
  <c r="Q453" i="12"/>
  <c r="AE453" i="12" s="1"/>
  <c r="AF453" i="12"/>
  <c r="Q305" i="12"/>
  <c r="AF305" i="12"/>
  <c r="Q117" i="12"/>
  <c r="AF117" i="12"/>
  <c r="AF101" i="12"/>
  <c r="Q101" i="12"/>
  <c r="Q261" i="12"/>
  <c r="AE261" i="12" s="1"/>
  <c r="AF261" i="12"/>
  <c r="AF325" i="12"/>
  <c r="Q325" i="12"/>
  <c r="AE325" i="12" s="1"/>
  <c r="AF258" i="12"/>
  <c r="Q258" i="12"/>
  <c r="Q23" i="16"/>
  <c r="AE23" i="16" s="1"/>
  <c r="AF23" i="16"/>
  <c r="Q361" i="12"/>
  <c r="AE361" i="12" s="1"/>
  <c r="AF361" i="12"/>
  <c r="Q135" i="12"/>
  <c r="AF135" i="12"/>
  <c r="AF59" i="3"/>
  <c r="Q59" i="3"/>
  <c r="AE59" i="3" s="1"/>
  <c r="AF493" i="12"/>
  <c r="Q493" i="12"/>
  <c r="AE493" i="12" s="1"/>
  <c r="Q483" i="12"/>
  <c r="AE483" i="12" s="1"/>
  <c r="AF483" i="12"/>
  <c r="AF227" i="12"/>
  <c r="Q227" i="12"/>
  <c r="AF29" i="3"/>
  <c r="Q29" i="3"/>
  <c r="AE29" i="3" s="1"/>
  <c r="Q444" i="12"/>
  <c r="AE444" i="12" s="1"/>
  <c r="AF444" i="12"/>
  <c r="AF81" i="12"/>
  <c r="Q81" i="12"/>
  <c r="AE81" i="12" s="1"/>
  <c r="Q403" i="12"/>
  <c r="AE403" i="12" s="1"/>
  <c r="AF403" i="12"/>
  <c r="AF496" i="12"/>
  <c r="Q496" i="12"/>
  <c r="AE496" i="12" s="1"/>
  <c r="AF169" i="12"/>
  <c r="Q169" i="12"/>
  <c r="Q21" i="16"/>
  <c r="AF21" i="16"/>
  <c r="Q218" i="12"/>
  <c r="AE218" i="12" s="1"/>
  <c r="AF218" i="12"/>
  <c r="Q254" i="12"/>
  <c r="AE254" i="12" s="1"/>
  <c r="AF254" i="12"/>
  <c r="Q316" i="12"/>
  <c r="AE316" i="12" s="1"/>
  <c r="AF316" i="12"/>
  <c r="AF57" i="12"/>
  <c r="Q57" i="12"/>
  <c r="AE57" i="12" s="1"/>
  <c r="Q99" i="3"/>
  <c r="AE99" i="3" s="1"/>
  <c r="AF99" i="3"/>
  <c r="Q33" i="3"/>
  <c r="AE33" i="3" s="1"/>
  <c r="AF33" i="3"/>
  <c r="Q498" i="12"/>
  <c r="AE498" i="12" s="1"/>
  <c r="AF498" i="12"/>
  <c r="I8" i="7" l="1"/>
  <c r="AE31" i="13"/>
  <c r="B100" i="7"/>
  <c r="D100" i="7" s="1"/>
  <c r="B128" i="7"/>
  <c r="D128" i="7" s="1"/>
  <c r="B93" i="7"/>
  <c r="D93" i="7" s="1"/>
  <c r="B129" i="7"/>
  <c r="D129" i="7" s="1"/>
  <c r="B131" i="7"/>
  <c r="D131" i="7" s="1"/>
  <c r="B87" i="7"/>
  <c r="D87" i="7" s="1"/>
  <c r="B126" i="7"/>
  <c r="D126" i="7" s="1"/>
  <c r="B91" i="7"/>
  <c r="D91" i="7" s="1"/>
  <c r="B136" i="7"/>
  <c r="D136" i="7" s="1"/>
  <c r="B124" i="7"/>
  <c r="D124" i="7" s="1"/>
  <c r="B95" i="7"/>
  <c r="D95" i="7" s="1"/>
  <c r="B84" i="7"/>
  <c r="D84" i="7" s="1"/>
  <c r="B133" i="7"/>
  <c r="D133" i="7" s="1"/>
  <c r="B134" i="7"/>
  <c r="D134" i="7" s="1"/>
  <c r="B139" i="7"/>
  <c r="D139" i="7" s="1"/>
  <c r="B137" i="7"/>
  <c r="D137" i="7" s="1"/>
  <c r="B130" i="7"/>
  <c r="D130" i="7" s="1"/>
  <c r="B86" i="7"/>
  <c r="D86" i="7" s="1"/>
  <c r="B122" i="7"/>
  <c r="D122" i="7" s="1"/>
  <c r="B127" i="7"/>
  <c r="D127" i="7" s="1"/>
  <c r="B90" i="7"/>
  <c r="D90" i="7" s="1"/>
  <c r="B138" i="7"/>
  <c r="D138" i="7" s="1"/>
  <c r="B125" i="7"/>
  <c r="D125" i="7" s="1"/>
  <c r="B123" i="7"/>
  <c r="D123" i="7" s="1"/>
  <c r="B101" i="7"/>
  <c r="D101" i="7" s="1"/>
  <c r="B92" i="7"/>
  <c r="D92" i="7" s="1"/>
  <c r="B167" i="7"/>
  <c r="D167" i="7" s="1"/>
  <c r="B169" i="7"/>
  <c r="D169" i="7" s="1"/>
  <c r="B175" i="7"/>
  <c r="D175" i="7" s="1"/>
  <c r="B176" i="7"/>
  <c r="D176" i="7" s="1"/>
  <c r="B161" i="7"/>
  <c r="D161" i="7" s="1"/>
  <c r="B170" i="7"/>
  <c r="D170" i="7" s="1"/>
  <c r="B163" i="7"/>
  <c r="D163" i="7" s="1"/>
  <c r="B166" i="7"/>
  <c r="D166" i="7" s="1"/>
  <c r="B173" i="7"/>
  <c r="D173" i="7" s="1"/>
  <c r="B168" i="7"/>
  <c r="D168" i="7" s="1"/>
  <c r="B177" i="7"/>
  <c r="D177" i="7" s="1"/>
  <c r="B171" i="7"/>
  <c r="D171" i="7" s="1"/>
  <c r="B165" i="7"/>
  <c r="D165" i="7" s="1"/>
  <c r="B160" i="7"/>
  <c r="D160" i="7" s="1"/>
  <c r="B172" i="7"/>
  <c r="D172" i="7" s="1"/>
  <c r="B164" i="7"/>
  <c r="D164" i="7" s="1"/>
  <c r="B174" i="7"/>
  <c r="D174" i="7" s="1"/>
  <c r="B162" i="7"/>
  <c r="D162" i="7" s="1"/>
  <c r="AE47" i="15"/>
  <c r="AE62" i="12"/>
  <c r="AE30" i="12"/>
  <c r="AE14" i="12"/>
  <c r="AE54" i="12"/>
  <c r="AE15" i="14"/>
  <c r="AE10" i="14"/>
  <c r="AE79" i="12"/>
  <c r="AE53" i="12"/>
  <c r="AE84" i="12"/>
  <c r="I7" i="7"/>
  <c r="AE23" i="13"/>
  <c r="AE87" i="12"/>
  <c r="AE49" i="15"/>
  <c r="AE65" i="15"/>
  <c r="AE41" i="12"/>
  <c r="AE25" i="15"/>
  <c r="AE30" i="14"/>
  <c r="AE24" i="14"/>
  <c r="AE96" i="12"/>
  <c r="AE62" i="15"/>
  <c r="AE26" i="15"/>
  <c r="AE88" i="12"/>
  <c r="AE26" i="14"/>
  <c r="AE16" i="14"/>
  <c r="AE31" i="15"/>
  <c r="AE30" i="15"/>
  <c r="AE10" i="15"/>
  <c r="AE22" i="14"/>
  <c r="AE35" i="13"/>
  <c r="AE36" i="13"/>
  <c r="AE41" i="15"/>
  <c r="AE17" i="14"/>
  <c r="AE14" i="15"/>
  <c r="AE448" i="12"/>
  <c r="AE11" i="13"/>
  <c r="AE66" i="12"/>
  <c r="AE415" i="12"/>
  <c r="AE424" i="12"/>
  <c r="AE355" i="12"/>
  <c r="AE328" i="12"/>
  <c r="AE126" i="12"/>
  <c r="AE215" i="12"/>
  <c r="AE235" i="12"/>
  <c r="AE245" i="12"/>
  <c r="AE329" i="12"/>
  <c r="AE135" i="12"/>
  <c r="AE477" i="12"/>
  <c r="AE397" i="12"/>
  <c r="AE495" i="12"/>
  <c r="AE247" i="12"/>
  <c r="AE487" i="12"/>
  <c r="AE370" i="12"/>
  <c r="AE137" i="12"/>
  <c r="B202" i="7"/>
  <c r="D202" i="7" s="1"/>
  <c r="AE482" i="12"/>
  <c r="AE380" i="12"/>
  <c r="AE267" i="12"/>
  <c r="AE337" i="12"/>
  <c r="AE117" i="12"/>
  <c r="AE327" i="12"/>
  <c r="AE429" i="12"/>
  <c r="AE199" i="12"/>
  <c r="AE101" i="12"/>
  <c r="AE311" i="12"/>
  <c r="AE268" i="12"/>
  <c r="AE466" i="12"/>
  <c r="AE21" i="14"/>
  <c r="AE115" i="12"/>
  <c r="AE221" i="12"/>
  <c r="AE101" i="15"/>
  <c r="AE351" i="12"/>
  <c r="AE281" i="12"/>
  <c r="AE412" i="12"/>
  <c r="AE399" i="12"/>
  <c r="AE478" i="12"/>
  <c r="AE12" i="15"/>
  <c r="AE52" i="15"/>
  <c r="AE341" i="12"/>
  <c r="AE291" i="12"/>
  <c r="AE391" i="12"/>
  <c r="AE83" i="3"/>
  <c r="AE434" i="12"/>
  <c r="AE333" i="12"/>
  <c r="AE23" i="3"/>
  <c r="AE168" i="12"/>
  <c r="AE95" i="3"/>
  <c r="AE169" i="12"/>
  <c r="AE91" i="3"/>
  <c r="AE34" i="3"/>
  <c r="AE203" i="12"/>
  <c r="AE393" i="12"/>
  <c r="AE276" i="12"/>
  <c r="AE101" i="3"/>
  <c r="AE75" i="3"/>
  <c r="AE73" i="3"/>
  <c r="AE332" i="12"/>
  <c r="AE312" i="12"/>
  <c r="AE13" i="12"/>
  <c r="AE105" i="12"/>
  <c r="I5" i="7"/>
  <c r="AE47" i="3"/>
  <c r="AE21" i="12"/>
  <c r="AE72" i="3"/>
  <c r="I14" i="7"/>
  <c r="B199" i="7"/>
  <c r="D199" i="7" s="1"/>
  <c r="AE213" i="12"/>
  <c r="B9" i="7"/>
  <c r="D9" i="7" s="1"/>
  <c r="B204" i="7"/>
  <c r="D204" i="7" s="1"/>
  <c r="AE227" i="12"/>
  <c r="AE97" i="3"/>
  <c r="AE70" i="3"/>
  <c r="AE305" i="12"/>
  <c r="AE347" i="12"/>
  <c r="AE185" i="12"/>
  <c r="B36" i="7"/>
  <c r="D36" i="7" s="1"/>
  <c r="AE104" i="12"/>
  <c r="B35" i="7"/>
  <c r="D35" i="7" s="1"/>
  <c r="AE419" i="12"/>
  <c r="AE494" i="12"/>
  <c r="B218" i="7"/>
  <c r="D218" i="7" s="1"/>
  <c r="AE21" i="16"/>
  <c r="AE88" i="3"/>
  <c r="I10" i="7"/>
  <c r="AE68" i="3"/>
  <c r="AE56" i="12"/>
  <c r="AE77" i="3"/>
  <c r="AE49" i="12"/>
  <c r="AE9" i="3"/>
  <c r="AE315" i="12"/>
  <c r="AE251" i="12"/>
  <c r="AE80" i="3"/>
  <c r="AE188" i="12"/>
  <c r="AE100" i="3"/>
  <c r="B215" i="7"/>
  <c r="D215" i="7" s="1"/>
  <c r="AE46" i="12"/>
  <c r="AE87" i="3"/>
  <c r="AE12" i="3"/>
  <c r="B203" i="7"/>
  <c r="D203" i="7" s="1"/>
  <c r="B212" i="7"/>
  <c r="D212" i="7" s="1"/>
  <c r="AE67" i="3"/>
  <c r="B225" i="7"/>
  <c r="D225" i="7" s="1"/>
  <c r="B216" i="7"/>
  <c r="D216" i="7" s="1"/>
  <c r="B206" i="7"/>
  <c r="D206" i="7" s="1"/>
  <c r="B213" i="7"/>
  <c r="D213" i="7" s="1"/>
  <c r="B208" i="7"/>
  <c r="D208" i="7" s="1"/>
  <c r="B211" i="7"/>
  <c r="D211" i="7" s="1"/>
  <c r="B209" i="7"/>
  <c r="D209" i="7" s="1"/>
  <c r="B7" i="7"/>
  <c r="D7" i="7" s="1"/>
  <c r="B207" i="7"/>
  <c r="D207" i="7" s="1"/>
  <c r="B205" i="7"/>
  <c r="D205" i="7" s="1"/>
  <c r="AE143" i="12"/>
  <c r="AE356" i="12"/>
  <c r="AE17" i="15"/>
  <c r="I9" i="7"/>
  <c r="AE66" i="3"/>
  <c r="AE75" i="12"/>
  <c r="AE181" i="12"/>
  <c r="AE433" i="12"/>
  <c r="AE198" i="12"/>
  <c r="AE96" i="3"/>
  <c r="AE38" i="12"/>
  <c r="AE212" i="12"/>
  <c r="AE7" i="12"/>
  <c r="AE46" i="3"/>
  <c r="AE134" i="12"/>
  <c r="AE61" i="3"/>
  <c r="B12" i="7"/>
  <c r="D12" i="7" s="1"/>
  <c r="AE449" i="12"/>
  <c r="B10" i="7"/>
  <c r="D10" i="7" s="1"/>
  <c r="AE394" i="12"/>
  <c r="B8" i="7"/>
  <c r="D8" i="7" s="1"/>
  <c r="AE465" i="12"/>
  <c r="AE110" i="12"/>
  <c r="B23" i="7"/>
  <c r="D23" i="7" s="1"/>
  <c r="AE473" i="12"/>
  <c r="B28" i="7"/>
  <c r="D28" i="7" s="1"/>
  <c r="AE392" i="12"/>
  <c r="AE282" i="12"/>
  <c r="B37" i="7"/>
  <c r="D37" i="7" s="1"/>
  <c r="B40" i="7"/>
  <c r="D40" i="7" s="1"/>
  <c r="B25" i="7"/>
  <c r="D25" i="7" s="1"/>
  <c r="B11" i="7"/>
  <c r="D11" i="7" s="1"/>
  <c r="AE92" i="3"/>
  <c r="B226" i="7"/>
  <c r="D226" i="7" s="1"/>
  <c r="B16" i="7"/>
  <c r="D16" i="7" s="1"/>
  <c r="AE258" i="12"/>
  <c r="B31" i="7"/>
  <c r="D31" i="7" s="1"/>
  <c r="B39" i="7"/>
  <c r="D39" i="7" s="1"/>
  <c r="B222" i="7"/>
  <c r="D222" i="7" s="1"/>
  <c r="B234" i="7"/>
  <c r="D234" i="7" s="1"/>
  <c r="B38" i="7"/>
  <c r="D38" i="7" s="1"/>
  <c r="B29" i="7"/>
  <c r="D29" i="7" s="1"/>
  <c r="B232" i="7"/>
  <c r="D232" i="7" s="1"/>
  <c r="B200" i="7"/>
  <c r="D200" i="7" s="1"/>
  <c r="AE388" i="12"/>
  <c r="B26" i="7"/>
  <c r="D26" i="7" s="1"/>
  <c r="B33" i="7"/>
  <c r="D33" i="7" s="1"/>
  <c r="B34" i="7"/>
  <c r="D34" i="7" s="1"/>
  <c r="B223" i="7"/>
  <c r="D223" i="7" s="1"/>
  <c r="B214" i="7"/>
  <c r="D214" i="7" s="1"/>
  <c r="B201" i="7"/>
  <c r="D201" i="7" s="1"/>
  <c r="AE39" i="15"/>
  <c r="B32" i="7"/>
  <c r="D32" i="7" s="1"/>
  <c r="B27" i="7"/>
  <c r="D27" i="7" s="1"/>
  <c r="B210" i="7"/>
  <c r="D210" i="7" s="1"/>
  <c r="B18" i="7"/>
  <c r="AE248" i="12"/>
  <c r="AE191" i="12"/>
  <c r="I12" i="7"/>
  <c r="AE174" i="12"/>
  <c r="B13" i="7"/>
  <c r="D13" i="7" s="1"/>
  <c r="AE91" i="15"/>
  <c r="AE195" i="12"/>
  <c r="B220" i="7"/>
  <c r="D220" i="7" s="1"/>
  <c r="B221" i="7"/>
  <c r="D221" i="7" s="1"/>
  <c r="AE34" i="12"/>
  <c r="B219" i="7"/>
  <c r="D219" i="7" s="1"/>
  <c r="AE413" i="12"/>
  <c r="B231" i="7"/>
  <c r="D231" i="7" s="1"/>
  <c r="B17" i="7"/>
  <c r="D17" i="7" s="1"/>
  <c r="AE294" i="12"/>
  <c r="B233" i="7"/>
  <c r="D233" i="7" s="1"/>
  <c r="B228" i="7"/>
  <c r="B19" i="7"/>
  <c r="D19" i="7" s="1"/>
  <c r="AE309" i="12"/>
  <c r="AE456" i="12"/>
  <c r="B14" i="7"/>
  <c r="D14" i="7" s="1"/>
  <c r="B229" i="7"/>
  <c r="D229" i="7" s="1"/>
  <c r="B6" i="7"/>
  <c r="D6" i="7" s="1"/>
  <c r="B15" i="7"/>
  <c r="D15" i="7" s="1"/>
  <c r="AE133" i="12"/>
  <c r="B230" i="7"/>
  <c r="D230" i="7" s="1"/>
  <c r="B224" i="7"/>
  <c r="D224" i="7" s="1"/>
  <c r="AE241" i="12"/>
  <c r="B227" i="7"/>
  <c r="D227" i="7" s="1"/>
  <c r="AE339" i="12"/>
  <c r="AE250" i="12"/>
  <c r="B20" i="7"/>
  <c r="D20" i="7" s="1"/>
  <c r="B217" i="7"/>
  <c r="I6" i="7"/>
  <c r="B5" i="7"/>
  <c r="D5" i="7" s="1"/>
  <c r="AE61" i="15"/>
  <c r="B21" i="7"/>
  <c r="D21" i="7" s="1"/>
  <c r="B22" i="7"/>
  <c r="D22" i="7" s="1"/>
  <c r="B78" i="7"/>
  <c r="D78" i="7" s="1"/>
  <c r="B67" i="7"/>
  <c r="D67" i="7" s="1"/>
  <c r="B72" i="7"/>
  <c r="D72" i="7" s="1"/>
  <c r="B73" i="7"/>
  <c r="D73" i="7" s="1"/>
  <c r="B68" i="7"/>
  <c r="D68" i="7" s="1"/>
  <c r="B63" i="7"/>
  <c r="D63" i="7" s="1"/>
  <c r="B69" i="7"/>
  <c r="D69" i="7" s="1"/>
  <c r="B76" i="7"/>
  <c r="D76" i="7" s="1"/>
  <c r="B64" i="7"/>
  <c r="D64" i="7" s="1"/>
  <c r="B66" i="7"/>
  <c r="D66" i="7" s="1"/>
  <c r="B77" i="7"/>
  <c r="D77" i="7" s="1"/>
  <c r="B65" i="7"/>
  <c r="D65" i="7" s="1"/>
  <c r="B75" i="7"/>
  <c r="D75" i="7" s="1"/>
  <c r="B71" i="7"/>
  <c r="D71" i="7" s="1"/>
  <c r="B79" i="7"/>
  <c r="D79" i="7" s="1"/>
  <c r="B74" i="7"/>
  <c r="D74" i="7" s="1"/>
  <c r="B80" i="7"/>
  <c r="D80" i="7" s="1"/>
  <c r="B70" i="7"/>
  <c r="D70" i="7" s="1"/>
  <c r="C134" i="7" l="1"/>
  <c r="C107" i="7"/>
  <c r="C150" i="7"/>
  <c r="C86" i="7"/>
  <c r="C109" i="7"/>
  <c r="C110" i="7"/>
  <c r="C149" i="7"/>
  <c r="C127" i="7"/>
  <c r="C108" i="7"/>
  <c r="C84" i="7"/>
  <c r="C132" i="7"/>
  <c r="C123" i="7"/>
  <c r="C117" i="7"/>
  <c r="C141" i="7"/>
  <c r="C137" i="7"/>
  <c r="C143" i="7"/>
  <c r="C155" i="7"/>
  <c r="C101" i="7"/>
  <c r="C90" i="7"/>
  <c r="C102" i="7"/>
  <c r="C92" i="7"/>
  <c r="C130" i="7"/>
  <c r="C135" i="7"/>
  <c r="C115" i="7"/>
  <c r="C153" i="7"/>
  <c r="C154" i="7"/>
  <c r="C116" i="7"/>
  <c r="C100" i="7"/>
  <c r="C146" i="7"/>
  <c r="C97" i="7"/>
  <c r="C99" i="7"/>
  <c r="C125" i="7"/>
  <c r="C113" i="7"/>
  <c r="C104" i="7"/>
  <c r="C151" i="7"/>
  <c r="C119" i="7"/>
  <c r="C147" i="7"/>
  <c r="C111" i="7"/>
  <c r="C118" i="7"/>
  <c r="C87" i="7"/>
  <c r="C142" i="7"/>
  <c r="C131" i="7"/>
  <c r="C95" i="7"/>
  <c r="C122" i="7"/>
  <c r="F137" i="7" s="1"/>
  <c r="C128" i="7"/>
  <c r="C112" i="7"/>
  <c r="C129" i="7"/>
  <c r="C93" i="7"/>
  <c r="C98" i="7"/>
  <c r="C114" i="7"/>
  <c r="C126" i="7"/>
  <c r="C88" i="7"/>
  <c r="C152" i="7"/>
  <c r="C96" i="7"/>
  <c r="C103" i="7"/>
  <c r="C156" i="7"/>
  <c r="C106" i="7"/>
  <c r="C139" i="7"/>
  <c r="C144" i="7"/>
  <c r="C157" i="7"/>
  <c r="C148" i="7"/>
  <c r="C89" i="7"/>
  <c r="C136" i="7"/>
  <c r="C85" i="7"/>
  <c r="C91" i="7"/>
  <c r="C124" i="7"/>
  <c r="C140" i="7"/>
  <c r="C94" i="7"/>
  <c r="C133" i="7"/>
  <c r="C138" i="7"/>
  <c r="C145" i="7"/>
  <c r="C105" i="7"/>
  <c r="C162" i="7"/>
  <c r="C170" i="7"/>
  <c r="C180" i="7"/>
  <c r="C195" i="7"/>
  <c r="C174" i="7"/>
  <c r="C191" i="7"/>
  <c r="C192" i="7"/>
  <c r="C178" i="7"/>
  <c r="C173" i="7"/>
  <c r="C181" i="7"/>
  <c r="C188" i="7"/>
  <c r="C165" i="7"/>
  <c r="C168" i="7"/>
  <c r="C183" i="7"/>
  <c r="C194" i="7"/>
  <c r="C193" i="7"/>
  <c r="C182" i="7"/>
  <c r="C176" i="7"/>
  <c r="C166" i="7"/>
  <c r="C177" i="7"/>
  <c r="C172" i="7"/>
  <c r="C179" i="7"/>
  <c r="C190" i="7"/>
  <c r="C189" i="7"/>
  <c r="C160" i="7"/>
  <c r="C167" i="7"/>
  <c r="C161" i="7"/>
  <c r="C169" i="7"/>
  <c r="C186" i="7"/>
  <c r="C171" i="7"/>
  <c r="C185" i="7"/>
  <c r="C175" i="7"/>
  <c r="C184" i="7"/>
  <c r="C187" i="7"/>
  <c r="C164" i="7"/>
  <c r="C163" i="7"/>
  <c r="B45" i="7"/>
  <c r="D45" i="7" s="1"/>
  <c r="C20" i="7"/>
  <c r="C29" i="7"/>
  <c r="C234" i="7"/>
  <c r="C21" i="7"/>
  <c r="C14" i="7"/>
  <c r="C19" i="7"/>
  <c r="C5" i="7"/>
  <c r="C26" i="7"/>
  <c r="B48" i="7"/>
  <c r="D48" i="7" s="1"/>
  <c r="C34" i="7"/>
  <c r="C202" i="7"/>
  <c r="C36" i="7"/>
  <c r="C13" i="7"/>
  <c r="C230" i="7"/>
  <c r="C22" i="7"/>
  <c r="B50" i="7"/>
  <c r="D50" i="7" s="1"/>
  <c r="C207" i="7"/>
  <c r="C222" i="7"/>
  <c r="B55" i="7"/>
  <c r="D55" i="7" s="1"/>
  <c r="C226" i="7"/>
  <c r="C219" i="7"/>
  <c r="C35" i="7"/>
  <c r="C232" i="7"/>
  <c r="C209" i="7"/>
  <c r="C6" i="7"/>
  <c r="C216" i="7"/>
  <c r="C31" i="7"/>
  <c r="C16" i="7"/>
  <c r="C12" i="7"/>
  <c r="C32" i="7"/>
  <c r="B54" i="7"/>
  <c r="D54" i="7" s="1"/>
  <c r="C7" i="7"/>
  <c r="C11" i="7"/>
  <c r="C214" i="7"/>
  <c r="B62" i="7"/>
  <c r="D62" i="7" s="1"/>
  <c r="C206" i="7"/>
  <c r="B56" i="7"/>
  <c r="D56" i="7" s="1"/>
  <c r="C15" i="7"/>
  <c r="B57" i="7"/>
  <c r="D57" i="7" s="1"/>
  <c r="C203" i="7"/>
  <c r="C227" i="7"/>
  <c r="C8" i="7"/>
  <c r="B61" i="7"/>
  <c r="D61" i="7" s="1"/>
  <c r="C210" i="7"/>
  <c r="C228" i="7"/>
  <c r="D228" i="7"/>
  <c r="C204" i="7"/>
  <c r="C30" i="7"/>
  <c r="C229" i="7"/>
  <c r="C40" i="7"/>
  <c r="C201" i="7"/>
  <c r="C25" i="7"/>
  <c r="C9" i="7"/>
  <c r="B59" i="7"/>
  <c r="D59" i="7" s="1"/>
  <c r="C213" i="7"/>
  <c r="C10" i="7"/>
  <c r="C220" i="7"/>
  <c r="C224" i="7"/>
  <c r="C212" i="7"/>
  <c r="C24" i="7"/>
  <c r="B60" i="7"/>
  <c r="D60" i="7" s="1"/>
  <c r="C38" i="7"/>
  <c r="C39" i="7"/>
  <c r="B49" i="7"/>
  <c r="D49" i="7" s="1"/>
  <c r="C23" i="7"/>
  <c r="B52" i="7"/>
  <c r="D52" i="7" s="1"/>
  <c r="B58" i="7"/>
  <c r="D58" i="7" s="1"/>
  <c r="D217" i="7"/>
  <c r="C217" i="7"/>
  <c r="C27" i="7"/>
  <c r="C205" i="7"/>
  <c r="B53" i="7"/>
  <c r="D53" i="7" s="1"/>
  <c r="B47" i="7"/>
  <c r="D47" i="7" s="1"/>
  <c r="C199" i="7"/>
  <c r="C225" i="7"/>
  <c r="C208" i="7"/>
  <c r="C218" i="7"/>
  <c r="C221" i="7"/>
  <c r="C211" i="7"/>
  <c r="C215" i="7"/>
  <c r="C33" i="7"/>
  <c r="C200" i="7"/>
  <c r="C231" i="7"/>
  <c r="B51" i="7"/>
  <c r="D51" i="7" s="1"/>
  <c r="C233" i="7"/>
  <c r="B46" i="7"/>
  <c r="D46" i="7" s="1"/>
  <c r="C223" i="7"/>
  <c r="C17" i="7"/>
  <c r="C28" i="7"/>
  <c r="C37" i="7"/>
  <c r="D18" i="7"/>
  <c r="C18" i="7"/>
  <c r="F100" i="7"/>
  <c r="F97" i="7" l="1"/>
  <c r="F145" i="7"/>
  <c r="F148" i="7"/>
  <c r="F124" i="7"/>
  <c r="F129" i="7"/>
  <c r="F108" i="7"/>
  <c r="F127" i="7"/>
  <c r="F135" i="7"/>
  <c r="F140" i="7"/>
  <c r="F88" i="7"/>
  <c r="F89" i="7"/>
  <c r="F136" i="7"/>
  <c r="F154" i="7"/>
  <c r="F146" i="7"/>
  <c r="F126" i="7"/>
  <c r="F130" i="7"/>
  <c r="F91" i="7"/>
  <c r="F119" i="7"/>
  <c r="F103" i="7"/>
  <c r="F105" i="7"/>
  <c r="F99" i="7"/>
  <c r="F151" i="7"/>
  <c r="F94" i="7"/>
  <c r="F86" i="7"/>
  <c r="F156" i="7"/>
  <c r="F141" i="7"/>
  <c r="F104" i="7"/>
  <c r="F113" i="7"/>
  <c r="F128" i="7"/>
  <c r="F118" i="7"/>
  <c r="F147" i="7"/>
  <c r="F87" i="7"/>
  <c r="F107" i="7"/>
  <c r="F101" i="7"/>
  <c r="F110" i="7"/>
  <c r="F133" i="7"/>
  <c r="F150" i="7"/>
  <c r="F144" i="7"/>
  <c r="F142" i="7"/>
  <c r="F122" i="7"/>
  <c r="F157" i="7"/>
  <c r="F152" i="7"/>
  <c r="F134" i="7"/>
  <c r="F132" i="7"/>
  <c r="F125" i="7"/>
  <c r="F111" i="7"/>
  <c r="F115" i="7"/>
  <c r="F114" i="7"/>
  <c r="F117" i="7"/>
  <c r="F116" i="7"/>
  <c r="F98" i="7"/>
  <c r="F155" i="7"/>
  <c r="F106" i="7"/>
  <c r="F153" i="7"/>
  <c r="F85" i="7"/>
  <c r="F84" i="7"/>
  <c r="F109" i="7"/>
  <c r="F138" i="7"/>
  <c r="F131" i="7"/>
  <c r="F143" i="7"/>
  <c r="F139" i="7"/>
  <c r="F112" i="7"/>
  <c r="F149" i="7"/>
  <c r="F93" i="7"/>
  <c r="F92" i="7"/>
  <c r="F123" i="7"/>
  <c r="F90" i="7"/>
  <c r="F96" i="7"/>
  <c r="F102" i="7"/>
  <c r="F95" i="7"/>
  <c r="F167" i="7"/>
  <c r="F165" i="7"/>
  <c r="F177" i="7"/>
  <c r="F176" i="7"/>
  <c r="F192" i="7"/>
  <c r="F162" i="7"/>
  <c r="F178" i="7"/>
  <c r="F179" i="7"/>
  <c r="F184" i="7"/>
  <c r="F194" i="7"/>
  <c r="F163" i="7"/>
  <c r="F190" i="7"/>
  <c r="F191" i="7"/>
  <c r="F189" i="7"/>
  <c r="F180" i="7"/>
  <c r="F171" i="7"/>
  <c r="F168" i="7"/>
  <c r="F166" i="7"/>
  <c r="F193" i="7"/>
  <c r="F169" i="7"/>
  <c r="F172" i="7"/>
  <c r="F173" i="7"/>
  <c r="F170" i="7"/>
  <c r="F186" i="7"/>
  <c r="F195" i="7"/>
  <c r="F183" i="7"/>
  <c r="F174" i="7"/>
  <c r="F160" i="7"/>
  <c r="F188" i="7"/>
  <c r="F185" i="7"/>
  <c r="F161" i="7"/>
  <c r="F187" i="7"/>
  <c r="F164" i="7"/>
  <c r="F181" i="7"/>
  <c r="F182" i="7"/>
  <c r="F175" i="7"/>
  <c r="F32" i="7"/>
  <c r="F231" i="7"/>
  <c r="F13" i="7"/>
  <c r="F226" i="7"/>
  <c r="F14" i="7"/>
  <c r="F205" i="7"/>
  <c r="C63" i="7"/>
  <c r="F207" i="7"/>
  <c r="F16" i="7"/>
  <c r="F233" i="7"/>
  <c r="F23" i="7"/>
  <c r="C56" i="7"/>
  <c r="C58" i="7"/>
  <c r="F7" i="7"/>
  <c r="F225" i="7"/>
  <c r="F234" i="7"/>
  <c r="F201" i="7"/>
  <c r="F5" i="7"/>
  <c r="C76" i="7"/>
  <c r="C54" i="7"/>
  <c r="F203" i="7"/>
  <c r="F25" i="7"/>
  <c r="F204" i="7"/>
  <c r="C52" i="7"/>
  <c r="C48" i="7"/>
  <c r="F22" i="7"/>
  <c r="F29" i="7"/>
  <c r="C49" i="7"/>
  <c r="C70" i="7"/>
  <c r="C46" i="7"/>
  <c r="F17" i="7"/>
  <c r="C72" i="7"/>
  <c r="F212" i="7"/>
  <c r="C50" i="7"/>
  <c r="F8" i="7"/>
  <c r="F40" i="7"/>
  <c r="C57" i="7"/>
  <c r="C78" i="7"/>
  <c r="C64" i="7"/>
  <c r="F39" i="7"/>
  <c r="C73" i="7"/>
  <c r="F33" i="7"/>
  <c r="F221" i="7"/>
  <c r="F15" i="7"/>
  <c r="C75" i="7"/>
  <c r="C68" i="7"/>
  <c r="C77" i="7"/>
  <c r="C65" i="7"/>
  <c r="F230" i="7"/>
  <c r="C69" i="7"/>
  <c r="C61" i="7"/>
  <c r="F214" i="7"/>
  <c r="F202" i="7"/>
  <c r="F21" i="7"/>
  <c r="F35" i="7"/>
  <c r="C74" i="7"/>
  <c r="F9" i="7"/>
  <c r="C62" i="7"/>
  <c r="C66" i="7"/>
  <c r="F30" i="7"/>
  <c r="C47" i="7"/>
  <c r="F217" i="7"/>
  <c r="F36" i="7"/>
  <c r="F38" i="7"/>
  <c r="C60" i="7"/>
  <c r="F18" i="7"/>
  <c r="C80" i="7"/>
  <c r="C55" i="7"/>
  <c r="C45" i="7"/>
  <c r="C79" i="7"/>
  <c r="F34" i="7"/>
  <c r="F27" i="7"/>
  <c r="F26" i="7"/>
  <c r="F6" i="7"/>
  <c r="F24" i="7"/>
  <c r="C67" i="7"/>
  <c r="C59" i="7"/>
  <c r="F10" i="7"/>
  <c r="F28" i="7"/>
  <c r="F37" i="7"/>
  <c r="F224" i="7"/>
  <c r="F229" i="7"/>
  <c r="C51" i="7"/>
  <c r="F20" i="7"/>
  <c r="C53" i="7"/>
  <c r="F219" i="7"/>
  <c r="F11" i="7"/>
  <c r="F31" i="7"/>
  <c r="F19" i="7"/>
  <c r="F215" i="7"/>
  <c r="F232" i="7"/>
  <c r="F213" i="7"/>
  <c r="F199" i="7"/>
  <c r="F218" i="7"/>
  <c r="F222" i="7"/>
  <c r="F211" i="7"/>
  <c r="F206" i="7"/>
  <c r="F228" i="7"/>
  <c r="F208" i="7"/>
  <c r="F209" i="7"/>
  <c r="F200" i="7"/>
  <c r="F227" i="7"/>
  <c r="F220" i="7"/>
  <c r="F223" i="7"/>
  <c r="F216" i="7"/>
  <c r="F210" i="7"/>
  <c r="C71" i="7"/>
  <c r="F12" i="7"/>
  <c r="F49" i="7" l="1"/>
  <c r="AD49" i="8" s="1"/>
  <c r="BF49" i="8" s="1"/>
  <c r="F53" i="7"/>
  <c r="AD53" i="8" s="1"/>
  <c r="BE53" i="8" s="1"/>
  <c r="F47" i="7"/>
  <c r="AD47" i="8" s="1"/>
  <c r="H4" i="8" s="1"/>
  <c r="F51" i="7"/>
  <c r="AD51" i="8" s="1"/>
  <c r="AB51" i="8" s="1"/>
  <c r="F50" i="7"/>
  <c r="AD50" i="8" s="1"/>
  <c r="AH50" i="8" s="1"/>
  <c r="F56" i="7"/>
  <c r="AD56" i="8" s="1"/>
  <c r="BH56" i="8" s="1"/>
  <c r="F61" i="7"/>
  <c r="AD61" i="8" s="1"/>
  <c r="AX61" i="8" s="1"/>
  <c r="F63" i="7"/>
  <c r="AD63" i="8" s="1"/>
  <c r="AW63" i="8" s="1"/>
  <c r="F78" i="7"/>
  <c r="AD78" i="8" s="1"/>
  <c r="BE78" i="8" s="1"/>
  <c r="F80" i="7"/>
  <c r="AD80" i="8" s="1"/>
  <c r="AR80" i="8" s="1"/>
  <c r="F72" i="7"/>
  <c r="AD72" i="8" s="1"/>
  <c r="BE72" i="8" s="1"/>
  <c r="F54" i="7"/>
  <c r="AD54" i="8" s="1"/>
  <c r="BG54" i="8" s="1"/>
  <c r="F68" i="7"/>
  <c r="AD68" i="8" s="1"/>
  <c r="F65" i="7"/>
  <c r="AD65" i="8" s="1"/>
  <c r="F45" i="7"/>
  <c r="AD45" i="8" s="1"/>
  <c r="F62" i="7"/>
  <c r="AD62" i="8" s="1"/>
  <c r="F66" i="7"/>
  <c r="AD66" i="8" s="1"/>
  <c r="F71" i="7"/>
  <c r="AD71" i="8" s="1"/>
  <c r="F69" i="7"/>
  <c r="AD69" i="8" s="1"/>
  <c r="AM69" i="8" s="1"/>
  <c r="AE69" i="8" s="1"/>
  <c r="F64" i="7"/>
  <c r="AD64" i="8" s="1"/>
  <c r="F73" i="7"/>
  <c r="AD73" i="8" s="1"/>
  <c r="F46" i="7"/>
  <c r="AD46" i="8" s="1"/>
  <c r="F48" i="7"/>
  <c r="AD48" i="8" s="1"/>
  <c r="AW49" i="8"/>
  <c r="BM49" i="8"/>
  <c r="BL49" i="8"/>
  <c r="BJ49" i="8"/>
  <c r="AV49" i="8"/>
  <c r="BI49" i="8"/>
  <c r="AP49" i="8"/>
  <c r="BH49" i="8"/>
  <c r="BA49" i="8"/>
  <c r="AS49" i="8"/>
  <c r="AQ49" i="8"/>
  <c r="BE49" i="8"/>
  <c r="AG49" i="8"/>
  <c r="BD49" i="8"/>
  <c r="F57" i="7"/>
  <c r="AD57" i="8" s="1"/>
  <c r="BL57" i="8" s="1"/>
  <c r="AZ49" i="8"/>
  <c r="AU49" i="8"/>
  <c r="F77" i="7"/>
  <c r="AD77" i="8" s="1"/>
  <c r="BL77" i="8" s="1"/>
  <c r="F79" i="7"/>
  <c r="AD79" i="8" s="1"/>
  <c r="AY79" i="8" s="1"/>
  <c r="F76" i="7"/>
  <c r="AD76" i="8" s="1"/>
  <c r="AN76" i="8" s="1"/>
  <c r="AH51" i="8"/>
  <c r="F74" i="7"/>
  <c r="AD74" i="8" s="1"/>
  <c r="Q24" i="8" s="1"/>
  <c r="BC49" i="8"/>
  <c r="F60" i="7"/>
  <c r="AD60" i="8" s="1"/>
  <c r="AP60" i="8" s="1"/>
  <c r="BN49" i="8"/>
  <c r="F59" i="7"/>
  <c r="AD59" i="8" s="1"/>
  <c r="AK59" i="8" s="1"/>
  <c r="F70" i="7"/>
  <c r="AD70" i="8" s="1"/>
  <c r="AG70" i="8" s="1"/>
  <c r="F67" i="7"/>
  <c r="AD67" i="8" s="1"/>
  <c r="AG67" i="8" s="1"/>
  <c r="F58" i="7"/>
  <c r="AD58" i="8" s="1"/>
  <c r="AR58" i="8" s="1"/>
  <c r="F55" i="7"/>
  <c r="AD55" i="8" s="1"/>
  <c r="F52" i="7"/>
  <c r="AD52" i="8" s="1"/>
  <c r="F75" i="7"/>
  <c r="AD75" i="8" s="1"/>
  <c r="BB53" i="8"/>
  <c r="AJ53" i="8"/>
  <c r="BN53" i="8"/>
  <c r="BC78" i="8"/>
  <c r="AN49" i="8"/>
  <c r="BG49" i="8"/>
  <c r="AF49" i="8"/>
  <c r="BB49" i="8"/>
  <c r="AK49" i="8"/>
  <c r="BC77" i="8"/>
  <c r="BM53" i="8"/>
  <c r="AI78" i="8"/>
  <c r="K29" i="8"/>
  <c r="M31" i="8" s="1"/>
  <c r="BG72" i="8"/>
  <c r="BO72" i="8"/>
  <c r="AO49" i="8"/>
  <c r="AI49" i="8"/>
  <c r="AB49" i="8"/>
  <c r="AT49" i="8"/>
  <c r="AJ49" i="8"/>
  <c r="N4" i="8"/>
  <c r="P8" i="8" s="1"/>
  <c r="AL49" i="8"/>
  <c r="BK49" i="8"/>
  <c r="AR49" i="8"/>
  <c r="BD77" i="8"/>
  <c r="AR77" i="8"/>
  <c r="AN77" i="8"/>
  <c r="H9" i="8"/>
  <c r="I11" i="8" s="1"/>
  <c r="AG78" i="8"/>
  <c r="AT78" i="8"/>
  <c r="BA53" i="8"/>
  <c r="AR78" i="8"/>
  <c r="BK53" i="8"/>
  <c r="BH70" i="8"/>
  <c r="H29" i="8"/>
  <c r="I29" i="8" s="1"/>
  <c r="BL72" i="8"/>
  <c r="BC59" i="8"/>
  <c r="AM49" i="8"/>
  <c r="AE49" i="8" s="1"/>
  <c r="AY49" i="8"/>
  <c r="AX49" i="8"/>
  <c r="AH49" i="8"/>
  <c r="AO77" i="8"/>
  <c r="AJ78" i="8"/>
  <c r="AX77" i="8"/>
  <c r="AF77" i="8" l="1"/>
  <c r="AM77" i="8"/>
  <c r="AE77" i="8" s="1"/>
  <c r="AQ79" i="8"/>
  <c r="BI53" i="8"/>
  <c r="BC53" i="8"/>
  <c r="AV53" i="8"/>
  <c r="AW53" i="8"/>
  <c r="BJ53" i="8"/>
  <c r="AL53" i="8"/>
  <c r="AF53" i="8"/>
  <c r="AY53" i="8"/>
  <c r="BF53" i="8"/>
  <c r="AN53" i="8"/>
  <c r="AG53" i="8"/>
  <c r="AQ53" i="8"/>
  <c r="AV80" i="8"/>
  <c r="AO53" i="8"/>
  <c r="AK53" i="8"/>
  <c r="AB53" i="8"/>
  <c r="AU53" i="8"/>
  <c r="BE70" i="8"/>
  <c r="AX53" i="8"/>
  <c r="AP53" i="8"/>
  <c r="AH77" i="8"/>
  <c r="AM53" i="8"/>
  <c r="AE53" i="8" s="1"/>
  <c r="BO53" i="8"/>
  <c r="AY70" i="8"/>
  <c r="BA70" i="8"/>
  <c r="AZ53" i="8"/>
  <c r="AI53" i="8"/>
  <c r="AH53" i="8"/>
  <c r="AT53" i="8"/>
  <c r="BD53" i="8"/>
  <c r="BF50" i="8"/>
  <c r="BG74" i="8"/>
  <c r="AB50" i="8"/>
  <c r="BK58" i="8"/>
  <c r="AU74" i="8"/>
  <c r="AK50" i="8"/>
  <c r="BD58" i="8"/>
  <c r="AG61" i="8"/>
  <c r="AZ60" i="8"/>
  <c r="AS61" i="8"/>
  <c r="AK58" i="8"/>
  <c r="BK61" i="8"/>
  <c r="AS79" i="8"/>
  <c r="AF70" i="8"/>
  <c r="AF61" i="8"/>
  <c r="AM74" i="8"/>
  <c r="AE74" i="8" s="1"/>
  <c r="BO61" i="8"/>
  <c r="BD61" i="8"/>
  <c r="AQ61" i="8"/>
  <c r="BC63" i="8"/>
  <c r="AZ61" i="8"/>
  <c r="BA61" i="8"/>
  <c r="BB61" i="8"/>
  <c r="N14" i="8"/>
  <c r="P18" i="8" s="1"/>
  <c r="AK61" i="8"/>
  <c r="AP61" i="8"/>
  <c r="BN61" i="8"/>
  <c r="AW61" i="8"/>
  <c r="BM61" i="8"/>
  <c r="AH63" i="8"/>
  <c r="AL60" i="8"/>
  <c r="AR61" i="8"/>
  <c r="AN61" i="8"/>
  <c r="BG61" i="8"/>
  <c r="AI61" i="8"/>
  <c r="AT61" i="8"/>
  <c r="AM61" i="8"/>
  <c r="AE61" i="8" s="1"/>
  <c r="BJ61" i="8"/>
  <c r="AB61" i="8"/>
  <c r="AY61" i="8"/>
  <c r="AL61" i="8"/>
  <c r="BN56" i="8"/>
  <c r="BI56" i="8"/>
  <c r="AK47" i="8"/>
  <c r="P6" i="8"/>
  <c r="BG56" i="8"/>
  <c r="AG72" i="8"/>
  <c r="BB67" i="8"/>
  <c r="AZ72" i="8"/>
  <c r="BF56" i="8"/>
  <c r="BH54" i="8"/>
  <c r="AY72" i="8"/>
  <c r="AU72" i="8"/>
  <c r="BO51" i="8"/>
  <c r="BA72" i="8"/>
  <c r="BO70" i="8"/>
  <c r="AN70" i="8"/>
  <c r="AO54" i="8"/>
  <c r="BK70" i="8"/>
  <c r="AT70" i="8"/>
  <c r="AJ72" i="8"/>
  <c r="BN54" i="8"/>
  <c r="E24" i="8"/>
  <c r="F28" i="8" s="1"/>
  <c r="AK54" i="8"/>
  <c r="AN72" i="8"/>
  <c r="AL72" i="8"/>
  <c r="AV56" i="8"/>
  <c r="AJ57" i="8"/>
  <c r="BO56" i="8"/>
  <c r="BA56" i="8"/>
  <c r="AL57" i="8"/>
  <c r="AU56" i="8"/>
  <c r="AJ79" i="8"/>
  <c r="BK56" i="8"/>
  <c r="BK57" i="8"/>
  <c r="AT57" i="8"/>
  <c r="AU58" i="8"/>
  <c r="BD57" i="8"/>
  <c r="AJ74" i="8"/>
  <c r="AK79" i="8"/>
  <c r="AK56" i="8"/>
  <c r="AZ56" i="8"/>
  <c r="BD56" i="8"/>
  <c r="AS56" i="8"/>
  <c r="BJ57" i="8"/>
  <c r="AF56" i="8"/>
  <c r="AM56" i="8"/>
  <c r="AE56" i="8" s="1"/>
  <c r="AW47" i="8"/>
  <c r="BO59" i="8"/>
  <c r="BG57" i="8"/>
  <c r="AP56" i="8"/>
  <c r="AB57" i="8"/>
  <c r="AP57" i="8"/>
  <c r="J13" i="8"/>
  <c r="BB74" i="8"/>
  <c r="BI57" i="8"/>
  <c r="BC58" i="8"/>
  <c r="H11" i="8"/>
  <c r="BL59" i="8"/>
  <c r="AS57" i="8"/>
  <c r="AB56" i="8"/>
  <c r="AS58" i="8"/>
  <c r="BD59" i="8"/>
  <c r="AY56" i="8"/>
  <c r="BC56" i="8"/>
  <c r="BB56" i="8"/>
  <c r="AT56" i="8"/>
  <c r="BB57" i="8"/>
  <c r="AN56" i="8"/>
  <c r="BN57" i="8"/>
  <c r="AN57" i="8"/>
  <c r="I9" i="8"/>
  <c r="AU59" i="8"/>
  <c r="B14" i="8"/>
  <c r="C18" i="8" s="1"/>
  <c r="AX56" i="8"/>
  <c r="AO59" i="8"/>
  <c r="BJ56" i="8"/>
  <c r="AG56" i="8"/>
  <c r="BJ60" i="8"/>
  <c r="AF60" i="8"/>
  <c r="AW60" i="8"/>
  <c r="AR60" i="8"/>
  <c r="AV63" i="8"/>
  <c r="AF63" i="8"/>
  <c r="BO47" i="8"/>
  <c r="AS63" i="8"/>
  <c r="AT63" i="8"/>
  <c r="AO60" i="8"/>
  <c r="BE59" i="8"/>
  <c r="BB47" i="8"/>
  <c r="AX60" i="8"/>
  <c r="BI60" i="8"/>
  <c r="BE47" i="8"/>
  <c r="AZ63" i="8"/>
  <c r="AN60" i="8"/>
  <c r="AK63" i="8"/>
  <c r="BO49" i="8"/>
  <c r="BH47" i="8"/>
  <c r="AQ60" i="8"/>
  <c r="AJ60" i="8"/>
  <c r="AG60" i="8"/>
  <c r="BK60" i="8"/>
  <c r="BF60" i="8"/>
  <c r="BF63" i="8"/>
  <c r="BJ63" i="8"/>
  <c r="O4" i="8"/>
  <c r="AI70" i="8"/>
  <c r="BI47" i="8"/>
  <c r="AJ47" i="8"/>
  <c r="AF47" i="8"/>
  <c r="BL47" i="8"/>
  <c r="BC47" i="8"/>
  <c r="AR47" i="8"/>
  <c r="AJ70" i="8"/>
  <c r="AZ47" i="8"/>
  <c r="BN47" i="8"/>
  <c r="BG53" i="8"/>
  <c r="BG70" i="8"/>
  <c r="AV47" i="8"/>
  <c r="AM47" i="8"/>
  <c r="AE47" i="8" s="1"/>
  <c r="BL53" i="8"/>
  <c r="BG47" i="8"/>
  <c r="AI47" i="8"/>
  <c r="AR53" i="8"/>
  <c r="R28" i="8"/>
  <c r="S26" i="8"/>
  <c r="S28" i="8"/>
  <c r="BE54" i="8"/>
  <c r="AO50" i="8"/>
  <c r="AV74" i="8"/>
  <c r="AS59" i="8"/>
  <c r="BF72" i="8"/>
  <c r="AQ54" i="8"/>
  <c r="AM72" i="8"/>
  <c r="AE72" i="8" s="1"/>
  <c r="AV58" i="8"/>
  <c r="BM63" i="8"/>
  <c r="AI74" i="8"/>
  <c r="AN58" i="8"/>
  <c r="AQ63" i="8"/>
  <c r="AG63" i="8"/>
  <c r="AY74" i="8"/>
  <c r="AB74" i="8"/>
  <c r="AB58" i="8"/>
  <c r="BI72" i="8"/>
  <c r="BD63" i="8"/>
  <c r="AW51" i="8"/>
  <c r="BD47" i="8"/>
  <c r="AP47" i="8"/>
  <c r="AG47" i="8"/>
  <c r="AY47" i="8"/>
  <c r="AT47" i="8"/>
  <c r="BH53" i="8"/>
  <c r="AU50" i="8"/>
  <c r="AY54" i="8"/>
  <c r="AT50" i="8"/>
  <c r="AP58" i="8"/>
  <c r="BM72" i="8"/>
  <c r="AK74" i="8"/>
  <c r="BE58" i="8"/>
  <c r="BA63" i="8"/>
  <c r="AQ72" i="8"/>
  <c r="BA58" i="8"/>
  <c r="AO72" i="8"/>
  <c r="AK76" i="8"/>
  <c r="AH54" i="8"/>
  <c r="BG63" i="8"/>
  <c r="B19" i="8"/>
  <c r="BF54" i="8"/>
  <c r="BK51" i="8"/>
  <c r="AB47" i="8"/>
  <c r="BA47" i="8"/>
  <c r="AL47" i="8"/>
  <c r="AS47" i="8"/>
  <c r="AO47" i="8"/>
  <c r="AS53" i="8"/>
  <c r="AT58" i="8"/>
  <c r="BJ72" i="8"/>
  <c r="AM59" i="8"/>
  <c r="AE59" i="8" s="1"/>
  <c r="BI58" i="8"/>
  <c r="AI72" i="8"/>
  <c r="AF72" i="8"/>
  <c r="BK72" i="8"/>
  <c r="BK74" i="8"/>
  <c r="BM59" i="8"/>
  <c r="AL58" i="8"/>
  <c r="AO63" i="8"/>
  <c r="AJ50" i="8"/>
  <c r="AP54" i="8"/>
  <c r="AZ57" i="8"/>
  <c r="BC72" i="8"/>
  <c r="BC54" i="8"/>
  <c r="AP51" i="8"/>
  <c r="AN47" i="8"/>
  <c r="AH47" i="8"/>
  <c r="AX47" i="8"/>
  <c r="BK47" i="8"/>
  <c r="BF47" i="8"/>
  <c r="H31" i="8"/>
  <c r="AI54" i="8"/>
  <c r="BD74" i="8"/>
  <c r="AZ58" i="8"/>
  <c r="AH58" i="8"/>
  <c r="BB72" i="8"/>
  <c r="AL54" i="8"/>
  <c r="K24" i="8"/>
  <c r="K26" i="8" s="1"/>
  <c r="AS72" i="8"/>
  <c r="BL54" i="8"/>
  <c r="BN51" i="8"/>
  <c r="H13" i="8"/>
  <c r="AQ58" i="8"/>
  <c r="BJ50" i="8"/>
  <c r="BF76" i="8"/>
  <c r="BM58" i="8"/>
  <c r="AF50" i="8"/>
  <c r="J11" i="8"/>
  <c r="AT74" i="8"/>
  <c r="AO58" i="8"/>
  <c r="BG58" i="8"/>
  <c r="AP50" i="8"/>
  <c r="AX72" i="8"/>
  <c r="AP72" i="8"/>
  <c r="BK59" i="8"/>
  <c r="AG58" i="8"/>
  <c r="AI63" i="8"/>
  <c r="BE50" i="8"/>
  <c r="AM54" i="8"/>
  <c r="AE54" i="8" s="1"/>
  <c r="BO76" i="8"/>
  <c r="BH51" i="8"/>
  <c r="BB54" i="8"/>
  <c r="AN50" i="8"/>
  <c r="BA74" i="8"/>
  <c r="AM63" i="8"/>
  <c r="AE63" i="8" s="1"/>
  <c r="AX63" i="8"/>
  <c r="AT72" i="8"/>
  <c r="AW72" i="8"/>
  <c r="AK72" i="8"/>
  <c r="AR63" i="8"/>
  <c r="AX50" i="8"/>
  <c r="BL63" i="8"/>
  <c r="BC50" i="8"/>
  <c r="AQ59" i="8"/>
  <c r="I13" i="8"/>
  <c r="AO74" i="8"/>
  <c r="AX58" i="8"/>
  <c r="AB63" i="8"/>
  <c r="BI63" i="8"/>
  <c r="AW50" i="8"/>
  <c r="AT54" i="8"/>
  <c r="BM54" i="8"/>
  <c r="BD54" i="8"/>
  <c r="K9" i="8"/>
  <c r="K13" i="8" s="1"/>
  <c r="BN59" i="8"/>
  <c r="BN60" i="8"/>
  <c r="BD72" i="8"/>
  <c r="BO63" i="8"/>
  <c r="BB50" i="8"/>
  <c r="BL56" i="8"/>
  <c r="AR51" i="8"/>
  <c r="AQ47" i="8"/>
  <c r="BM47" i="8"/>
  <c r="AU47" i="8"/>
  <c r="BJ47" i="8"/>
  <c r="O8" i="8"/>
  <c r="BM67" i="8"/>
  <c r="AY76" i="8"/>
  <c r="BL76" i="8"/>
  <c r="AF80" i="8"/>
  <c r="AP67" i="8"/>
  <c r="AJ76" i="8"/>
  <c r="BG51" i="8"/>
  <c r="BF51" i="8"/>
  <c r="AN51" i="8"/>
  <c r="BE51" i="8"/>
  <c r="BB51" i="8"/>
  <c r="H8" i="8"/>
  <c r="I4" i="8"/>
  <c r="J8" i="8"/>
  <c r="J6" i="8"/>
  <c r="I6" i="8"/>
  <c r="I8" i="8"/>
  <c r="H6" i="8"/>
  <c r="N8" i="8"/>
  <c r="AU54" i="8"/>
  <c r="AM70" i="8"/>
  <c r="AE70" i="8" s="1"/>
  <c r="BD79" i="8"/>
  <c r="AT76" i="8"/>
  <c r="AX54" i="8"/>
  <c r="BA76" i="8"/>
  <c r="AK67" i="8"/>
  <c r="BI76" i="8"/>
  <c r="BK54" i="8"/>
  <c r="AZ80" i="8"/>
  <c r="BJ54" i="8"/>
  <c r="AS67" i="8"/>
  <c r="BD76" i="8"/>
  <c r="AG54" i="8"/>
  <c r="AW54" i="8"/>
  <c r="BL70" i="8"/>
  <c r="AW56" i="8"/>
  <c r="AS76" i="8"/>
  <c r="AO56" i="8"/>
  <c r="AF54" i="8"/>
  <c r="AK51" i="8"/>
  <c r="AS51" i="8"/>
  <c r="BH50" i="8"/>
  <c r="BI50" i="8"/>
  <c r="BA50" i="8"/>
  <c r="AY50" i="8"/>
  <c r="BG50" i="8"/>
  <c r="AM50" i="8"/>
  <c r="AE50" i="8" s="1"/>
  <c r="AR50" i="8"/>
  <c r="BD50" i="8"/>
  <c r="AI50" i="8"/>
  <c r="AV50" i="8"/>
  <c r="BM50" i="8"/>
  <c r="BO50" i="8"/>
  <c r="AS50" i="8"/>
  <c r="Q4" i="8"/>
  <c r="BN50" i="8"/>
  <c r="BL50" i="8"/>
  <c r="AG50" i="8"/>
  <c r="AQ50" i="8"/>
  <c r="AZ50" i="8"/>
  <c r="AL50" i="8"/>
  <c r="BK50" i="8"/>
  <c r="BG76" i="8"/>
  <c r="AM51" i="8"/>
  <c r="AE51" i="8" s="1"/>
  <c r="BM51" i="8"/>
  <c r="BJ76" i="8"/>
  <c r="BI54" i="8"/>
  <c r="AN54" i="8"/>
  <c r="BO67" i="8"/>
  <c r="BJ70" i="8"/>
  <c r="AZ79" i="8"/>
  <c r="AB76" i="8"/>
  <c r="BE67" i="8"/>
  <c r="BA54" i="8"/>
  <c r="BE76" i="8"/>
  <c r="AX80" i="8"/>
  <c r="AF51" i="8"/>
  <c r="BD51" i="8"/>
  <c r="BI51" i="8"/>
  <c r="B9" i="8"/>
  <c r="D13" i="8" s="1"/>
  <c r="BC51" i="8"/>
  <c r="BN76" i="8"/>
  <c r="BL67" i="8"/>
  <c r="O6" i="8"/>
  <c r="N6" i="8"/>
  <c r="K33" i="8"/>
  <c r="AZ67" i="8"/>
  <c r="BM70" i="8"/>
  <c r="BI70" i="8"/>
  <c r="AL70" i="8"/>
  <c r="BH67" i="8"/>
  <c r="AS54" i="8"/>
  <c r="BF70" i="8"/>
  <c r="BN79" i="8"/>
  <c r="AU76" i="8"/>
  <c r="N19" i="8"/>
  <c r="O21" i="8" s="1"/>
  <c r="AX76" i="8"/>
  <c r="AG51" i="8"/>
  <c r="AU51" i="8"/>
  <c r="AQ51" i="8"/>
  <c r="AO51" i="8"/>
  <c r="AV51" i="8"/>
  <c r="BJ51" i="8"/>
  <c r="AR76" i="8"/>
  <c r="AR67" i="8"/>
  <c r="BJ67" i="8"/>
  <c r="AF67" i="8"/>
  <c r="AH70" i="8"/>
  <c r="AX79" i="8"/>
  <c r="BB76" i="8"/>
  <c r="AO67" i="8"/>
  <c r="AJ51" i="8"/>
  <c r="BL51" i="8"/>
  <c r="BA51" i="8"/>
  <c r="AT51" i="8"/>
  <c r="AX51" i="8"/>
  <c r="AR54" i="8"/>
  <c r="AZ54" i="8"/>
  <c r="AY67" i="8"/>
  <c r="AT80" i="8"/>
  <c r="AB70" i="8"/>
  <c r="BM76" i="8"/>
  <c r="AI51" i="8"/>
  <c r="AZ51" i="8"/>
  <c r="AY51" i="8"/>
  <c r="AL51" i="8"/>
  <c r="Q28" i="8"/>
  <c r="L29" i="8"/>
  <c r="BL78" i="8"/>
  <c r="BK78" i="8"/>
  <c r="AY78" i="8"/>
  <c r="AI80" i="8"/>
  <c r="AS80" i="8"/>
  <c r="AB78" i="8"/>
  <c r="AJ80" i="8"/>
  <c r="BH80" i="8"/>
  <c r="AM78" i="8"/>
  <c r="AE78" i="8" s="1"/>
  <c r="AY80" i="8"/>
  <c r="BB78" i="8"/>
  <c r="BM80" i="8"/>
  <c r="BO80" i="8"/>
  <c r="BI59" i="8"/>
  <c r="AZ59" i="8"/>
  <c r="AY59" i="8"/>
  <c r="AI59" i="8"/>
  <c r="BA59" i="8"/>
  <c r="BF59" i="8"/>
  <c r="AG59" i="8"/>
  <c r="AL59" i="8"/>
  <c r="BH59" i="8"/>
  <c r="AJ59" i="8"/>
  <c r="H14" i="8"/>
  <c r="BB59" i="8"/>
  <c r="AV59" i="8"/>
  <c r="AT59" i="8"/>
  <c r="AR59" i="8"/>
  <c r="AP59" i="8"/>
  <c r="AX59" i="8"/>
  <c r="AN59" i="8"/>
  <c r="BJ59" i="8"/>
  <c r="AB59" i="8"/>
  <c r="AF59" i="8"/>
  <c r="AH59" i="8"/>
  <c r="AW59" i="8"/>
  <c r="BG59" i="8"/>
  <c r="BI74" i="8"/>
  <c r="BF74" i="8"/>
  <c r="AL74" i="8"/>
  <c r="AH74" i="8"/>
  <c r="AF74" i="8"/>
  <c r="AZ74" i="8"/>
  <c r="AW74" i="8"/>
  <c r="BH74" i="8"/>
  <c r="AP74" i="8"/>
  <c r="AG74" i="8"/>
  <c r="BJ74" i="8"/>
  <c r="AS74" i="8"/>
  <c r="BM74" i="8"/>
  <c r="BE74" i="8"/>
  <c r="AQ74" i="8"/>
  <c r="BN74" i="8"/>
  <c r="AN74" i="8"/>
  <c r="AX74" i="8"/>
  <c r="BO74" i="8"/>
  <c r="BC74" i="8"/>
  <c r="AR74" i="8"/>
  <c r="BL74" i="8"/>
  <c r="BN77" i="8"/>
  <c r="AZ77" i="8"/>
  <c r="BI77" i="8"/>
  <c r="AL77" i="8"/>
  <c r="AB77" i="8"/>
  <c r="AY77" i="8"/>
  <c r="AP77" i="8"/>
  <c r="AJ77" i="8"/>
  <c r="AS77" i="8"/>
  <c r="BM77" i="8"/>
  <c r="BO77" i="8"/>
  <c r="BF77" i="8"/>
  <c r="AQ77" i="8"/>
  <c r="AV77" i="8"/>
  <c r="AK77" i="8"/>
  <c r="BH77" i="8"/>
  <c r="AG77" i="8"/>
  <c r="BE77" i="8"/>
  <c r="BJ77" i="8"/>
  <c r="AU77" i="8"/>
  <c r="AT77" i="8"/>
  <c r="BB77" i="8"/>
  <c r="BG77" i="8"/>
  <c r="BK77" i="8"/>
  <c r="BA77" i="8"/>
  <c r="AW77" i="8"/>
  <c r="AI77" i="8"/>
  <c r="AN69" i="8"/>
  <c r="AT69" i="8"/>
  <c r="BN69" i="8"/>
  <c r="AU69" i="8"/>
  <c r="AB69" i="8"/>
  <c r="AQ69" i="8"/>
  <c r="AI69" i="8"/>
  <c r="BL69" i="8"/>
  <c r="BA69" i="8"/>
  <c r="BM69" i="8"/>
  <c r="BI69" i="8"/>
  <c r="AP69" i="8"/>
  <c r="AX69" i="8"/>
  <c r="AH69" i="8"/>
  <c r="BF69" i="8"/>
  <c r="AO69" i="8"/>
  <c r="BE69" i="8"/>
  <c r="BO69" i="8"/>
  <c r="BD69" i="8"/>
  <c r="AW69" i="8"/>
  <c r="BB69" i="8"/>
  <c r="BG69" i="8"/>
  <c r="AG69" i="8"/>
  <c r="AJ69" i="8"/>
  <c r="AY69" i="8"/>
  <c r="AS69" i="8"/>
  <c r="BJ69" i="8"/>
  <c r="B24" i="8"/>
  <c r="AF69" i="8"/>
  <c r="BK69" i="8"/>
  <c r="AV69" i="8"/>
  <c r="AZ69" i="8"/>
  <c r="BC69" i="8"/>
  <c r="AK69" i="8"/>
  <c r="AL69" i="8"/>
  <c r="AR69" i="8"/>
  <c r="BH69" i="8"/>
  <c r="AH72" i="8"/>
  <c r="BH72" i="8"/>
  <c r="AR72" i="8"/>
  <c r="BN72" i="8"/>
  <c r="AV72" i="8"/>
  <c r="AB72" i="8"/>
  <c r="BH71" i="8"/>
  <c r="AX71" i="8"/>
  <c r="AZ71" i="8"/>
  <c r="AQ71" i="8"/>
  <c r="AB71" i="8"/>
  <c r="BI71" i="8"/>
  <c r="AH71" i="8"/>
  <c r="AN71" i="8"/>
  <c r="AV71" i="8"/>
  <c r="BK71" i="8"/>
  <c r="AK71" i="8"/>
  <c r="AT71" i="8"/>
  <c r="AF71" i="8"/>
  <c r="AM71" i="8"/>
  <c r="AE71" i="8" s="1"/>
  <c r="BM71" i="8"/>
  <c r="BB71" i="8"/>
  <c r="BF71" i="8"/>
  <c r="AJ71" i="8"/>
  <c r="BA71" i="8"/>
  <c r="H24" i="8"/>
  <c r="AL71" i="8"/>
  <c r="AG71" i="8"/>
  <c r="BE71" i="8"/>
  <c r="BJ71" i="8"/>
  <c r="BO71" i="8"/>
  <c r="BC71" i="8"/>
  <c r="AY71" i="8"/>
  <c r="AI71" i="8"/>
  <c r="BL71" i="8"/>
  <c r="BD71" i="8"/>
  <c r="BG71" i="8"/>
  <c r="AR71" i="8"/>
  <c r="AU71" i="8"/>
  <c r="AS71" i="8"/>
  <c r="BN71" i="8"/>
  <c r="AW71" i="8"/>
  <c r="AO71" i="8"/>
  <c r="AP71" i="8"/>
  <c r="AU80" i="8"/>
  <c r="AF78" i="8"/>
  <c r="AL78" i="8"/>
  <c r="BH78" i="8"/>
  <c r="BF78" i="8"/>
  <c r="AO78" i="8"/>
  <c r="AS78" i="8"/>
  <c r="AP78" i="8"/>
  <c r="BO78" i="8"/>
  <c r="J33" i="8"/>
  <c r="Q26" i="8"/>
  <c r="R26" i="8"/>
  <c r="BA80" i="8"/>
  <c r="BB80" i="8"/>
  <c r="AX78" i="8"/>
  <c r="BL80" i="8"/>
  <c r="AZ78" i="8"/>
  <c r="BH52" i="8"/>
  <c r="BG52" i="8"/>
  <c r="BJ52" i="8"/>
  <c r="BN52" i="8"/>
  <c r="AX52" i="8"/>
  <c r="AH52" i="8"/>
  <c r="AV52" i="8"/>
  <c r="AW52" i="8"/>
  <c r="BB52" i="8"/>
  <c r="BO52" i="8"/>
  <c r="BL52" i="8"/>
  <c r="AI52" i="8"/>
  <c r="AS52" i="8"/>
  <c r="AP52" i="8"/>
  <c r="AL52" i="8"/>
  <c r="AM52" i="8"/>
  <c r="AE52" i="8" s="1"/>
  <c r="AO52" i="8"/>
  <c r="AB52" i="8"/>
  <c r="BK52" i="8"/>
  <c r="BE52" i="8"/>
  <c r="BF52" i="8"/>
  <c r="BC52" i="8"/>
  <c r="AN52" i="8"/>
  <c r="AR52" i="8"/>
  <c r="BD52" i="8"/>
  <c r="AZ52" i="8"/>
  <c r="BM52" i="8"/>
  <c r="AQ52" i="8"/>
  <c r="BI52" i="8"/>
  <c r="E9" i="8"/>
  <c r="AJ52" i="8"/>
  <c r="AG52" i="8"/>
  <c r="AY52" i="8"/>
  <c r="AF52" i="8"/>
  <c r="AK52" i="8"/>
  <c r="BA52" i="8"/>
  <c r="AT52" i="8"/>
  <c r="AU52" i="8"/>
  <c r="BM57" i="8"/>
  <c r="BC57" i="8"/>
  <c r="AH57" i="8"/>
  <c r="AM57" i="8"/>
  <c r="AE57" i="8" s="1"/>
  <c r="BO57" i="8"/>
  <c r="AX57" i="8"/>
  <c r="AW57" i="8"/>
  <c r="BH57" i="8"/>
  <c r="BE57" i="8"/>
  <c r="AR57" i="8"/>
  <c r="AU57" i="8"/>
  <c r="AF57" i="8"/>
  <c r="AI57" i="8"/>
  <c r="BA57" i="8"/>
  <c r="BF57" i="8"/>
  <c r="AG57" i="8"/>
  <c r="AV57" i="8"/>
  <c r="AY57" i="8"/>
  <c r="AO57" i="8"/>
  <c r="AK57" i="8"/>
  <c r="AQ57" i="8"/>
  <c r="AL62" i="8"/>
  <c r="AZ62" i="8"/>
  <c r="AS62" i="8"/>
  <c r="BG62" i="8"/>
  <c r="AF62" i="8"/>
  <c r="AU62" i="8"/>
  <c r="AM62" i="8"/>
  <c r="AE62" i="8" s="1"/>
  <c r="AI62" i="8"/>
  <c r="AH62" i="8"/>
  <c r="BM62" i="8"/>
  <c r="Q14" i="8"/>
  <c r="BH62" i="8"/>
  <c r="AT62" i="8"/>
  <c r="BF62" i="8"/>
  <c r="AW62" i="8"/>
  <c r="BC62" i="8"/>
  <c r="AQ62" i="8"/>
  <c r="BD62" i="8"/>
  <c r="BE62" i="8"/>
  <c r="BJ62" i="8"/>
  <c r="AO62" i="8"/>
  <c r="BI62" i="8"/>
  <c r="BL62" i="8"/>
  <c r="AY62" i="8"/>
  <c r="BO62" i="8"/>
  <c r="BK62" i="8"/>
  <c r="AP62" i="8"/>
  <c r="BB62" i="8"/>
  <c r="AB62" i="8"/>
  <c r="BA62" i="8"/>
  <c r="AK62" i="8"/>
  <c r="AX62" i="8"/>
  <c r="AV62" i="8"/>
  <c r="BN62" i="8"/>
  <c r="AG62" i="8"/>
  <c r="AR62" i="8"/>
  <c r="AJ62" i="8"/>
  <c r="AN62" i="8"/>
  <c r="AJ63" i="8"/>
  <c r="AN63" i="8"/>
  <c r="AP63" i="8"/>
  <c r="AL63" i="8"/>
  <c r="BH63" i="8"/>
  <c r="BK63" i="8"/>
  <c r="BN63" i="8"/>
  <c r="AU63" i="8"/>
  <c r="BE63" i="8"/>
  <c r="BB63" i="8"/>
  <c r="AY63" i="8"/>
  <c r="AI75" i="8"/>
  <c r="BA75" i="8"/>
  <c r="BJ75" i="8"/>
  <c r="BG75" i="8"/>
  <c r="BI75" i="8"/>
  <c r="BB75" i="8"/>
  <c r="AS75" i="8"/>
  <c r="BM75" i="8"/>
  <c r="AW75" i="8"/>
  <c r="B29" i="8"/>
  <c r="AZ75" i="8"/>
  <c r="AJ75" i="8"/>
  <c r="BL75" i="8"/>
  <c r="AF75" i="8"/>
  <c r="AX75" i="8"/>
  <c r="BK75" i="8"/>
  <c r="AO75" i="8"/>
  <c r="AV75" i="8"/>
  <c r="AQ75" i="8"/>
  <c r="AB75" i="8"/>
  <c r="AR75" i="8"/>
  <c r="AM75" i="8"/>
  <c r="AE75" i="8" s="1"/>
  <c r="BH75" i="8"/>
  <c r="AP75" i="8"/>
  <c r="AT75" i="8"/>
  <c r="BN75" i="8"/>
  <c r="BO75" i="8"/>
  <c r="BE75" i="8"/>
  <c r="BD75" i="8"/>
  <c r="AK75" i="8"/>
  <c r="AU75" i="8"/>
  <c r="BF75" i="8"/>
  <c r="AG75" i="8"/>
  <c r="AN75" i="8"/>
  <c r="AL75" i="8"/>
  <c r="AY75" i="8"/>
  <c r="BC75" i="8"/>
  <c r="AH75" i="8"/>
  <c r="K31" i="8"/>
  <c r="BD78" i="8"/>
  <c r="AK80" i="8"/>
  <c r="AU78" i="8"/>
  <c r="BE80" i="8"/>
  <c r="BK80" i="8"/>
  <c r="BH55" i="8"/>
  <c r="BO55" i="8"/>
  <c r="BM55" i="8"/>
  <c r="BK55" i="8"/>
  <c r="AO55" i="8"/>
  <c r="BG55" i="8"/>
  <c r="AT55" i="8"/>
  <c r="BC55" i="8"/>
  <c r="BE55" i="8"/>
  <c r="AZ55" i="8"/>
  <c r="AL55" i="8"/>
  <c r="BF55" i="8"/>
  <c r="AW55" i="8"/>
  <c r="AQ55" i="8"/>
  <c r="BJ55" i="8"/>
  <c r="AM55" i="8"/>
  <c r="AE55" i="8" s="1"/>
  <c r="AK55" i="8"/>
  <c r="AR55" i="8"/>
  <c r="AS55" i="8"/>
  <c r="BA55" i="8"/>
  <c r="BI55" i="8"/>
  <c r="BB55" i="8"/>
  <c r="BL55" i="8"/>
  <c r="AI55" i="8"/>
  <c r="AU55" i="8"/>
  <c r="BN55" i="8"/>
  <c r="BD55" i="8"/>
  <c r="AH55" i="8"/>
  <c r="N9" i="8"/>
  <c r="AG55" i="8"/>
  <c r="AP55" i="8"/>
  <c r="AB55" i="8"/>
  <c r="AX55" i="8"/>
  <c r="AY55" i="8"/>
  <c r="AV55" i="8"/>
  <c r="AJ55" i="8"/>
  <c r="AF55" i="8"/>
  <c r="AN55" i="8"/>
  <c r="BE60" i="8"/>
  <c r="BH60" i="8"/>
  <c r="AY60" i="8"/>
  <c r="BM60" i="8"/>
  <c r="BB60" i="8"/>
  <c r="AS60" i="8"/>
  <c r="AK60" i="8"/>
  <c r="BA60" i="8"/>
  <c r="AI60" i="8"/>
  <c r="AM60" i="8"/>
  <c r="AE60" i="8" s="1"/>
  <c r="BO60" i="8"/>
  <c r="BD60" i="8"/>
  <c r="AT60" i="8"/>
  <c r="AU60" i="8"/>
  <c r="AB60" i="8"/>
  <c r="BC60" i="8"/>
  <c r="K14" i="8"/>
  <c r="AH60" i="8"/>
  <c r="BL60" i="8"/>
  <c r="BG60" i="8"/>
  <c r="AV60" i="8"/>
  <c r="AR48" i="8"/>
  <c r="AG48" i="8"/>
  <c r="AH48" i="8"/>
  <c r="BN48" i="8"/>
  <c r="BH48" i="8"/>
  <c r="BJ48" i="8"/>
  <c r="AM48" i="8"/>
  <c r="AE48" i="8" s="1"/>
  <c r="BC48" i="8"/>
  <c r="AB48" i="8"/>
  <c r="BG48" i="8"/>
  <c r="BA48" i="8"/>
  <c r="AF48" i="8"/>
  <c r="BO48" i="8"/>
  <c r="AJ48" i="8"/>
  <c r="AX48" i="8"/>
  <c r="AI48" i="8"/>
  <c r="AL48" i="8"/>
  <c r="BL48" i="8"/>
  <c r="AN48" i="8"/>
  <c r="K4" i="8"/>
  <c r="AP48" i="8"/>
  <c r="AS48" i="8"/>
  <c r="AY48" i="8"/>
  <c r="AQ48" i="8"/>
  <c r="AT48" i="8"/>
  <c r="BM48" i="8"/>
  <c r="AO48" i="8"/>
  <c r="BI48" i="8"/>
  <c r="AZ48" i="8"/>
  <c r="BE48" i="8"/>
  <c r="BB48" i="8"/>
  <c r="BF48" i="8"/>
  <c r="AV48" i="8"/>
  <c r="AU48" i="8"/>
  <c r="BD48" i="8"/>
  <c r="BK48" i="8"/>
  <c r="AK48" i="8"/>
  <c r="AW48" i="8"/>
  <c r="AI45" i="8"/>
  <c r="AH45" i="8"/>
  <c r="BB45" i="8"/>
  <c r="AZ45" i="8"/>
  <c r="BK45" i="8"/>
  <c r="BH45" i="8"/>
  <c r="BD45" i="8"/>
  <c r="BE45" i="8"/>
  <c r="AQ45" i="8"/>
  <c r="AY45" i="8"/>
  <c r="BA45" i="8"/>
  <c r="AW45" i="8"/>
  <c r="BM45" i="8"/>
  <c r="BO45" i="8"/>
  <c r="BN45" i="8"/>
  <c r="AL45" i="8"/>
  <c r="AM45" i="8"/>
  <c r="AE45" i="8" s="1"/>
  <c r="AS45" i="8"/>
  <c r="AJ45" i="8"/>
  <c r="BC45" i="8"/>
  <c r="BL45" i="8"/>
  <c r="AB45" i="8"/>
  <c r="BG45" i="8"/>
  <c r="B4" i="8"/>
  <c r="AR45" i="8"/>
  <c r="AG45" i="8"/>
  <c r="AK45" i="8"/>
  <c r="BJ45" i="8"/>
  <c r="AU45" i="8"/>
  <c r="AV45" i="8"/>
  <c r="BI45" i="8"/>
  <c r="AP45" i="8"/>
  <c r="AN45" i="8"/>
  <c r="AF45" i="8"/>
  <c r="AO45" i="8"/>
  <c r="BF45" i="8"/>
  <c r="AT45" i="8"/>
  <c r="AX45" i="8"/>
  <c r="BH61" i="8"/>
  <c r="BC61" i="8"/>
  <c r="AO61" i="8"/>
  <c r="AU61" i="8"/>
  <c r="BF61" i="8"/>
  <c r="BI61" i="8"/>
  <c r="AJ61" i="8"/>
  <c r="AH61" i="8"/>
  <c r="BL61" i="8"/>
  <c r="BE61" i="8"/>
  <c r="AV61" i="8"/>
  <c r="AW80" i="8"/>
  <c r="AG80" i="8"/>
  <c r="Q29" i="8"/>
  <c r="AN78" i="8"/>
  <c r="AQ78" i="8"/>
  <c r="AH78" i="8"/>
  <c r="AH80" i="8"/>
  <c r="AV78" i="8"/>
  <c r="E14" i="8"/>
  <c r="AJ58" i="8"/>
  <c r="BO58" i="8"/>
  <c r="BL58" i="8"/>
  <c r="BF58" i="8"/>
  <c r="AY58" i="8"/>
  <c r="AF58" i="8"/>
  <c r="BJ58" i="8"/>
  <c r="BH58" i="8"/>
  <c r="AI58" i="8"/>
  <c r="AM58" i="8"/>
  <c r="AE58" i="8" s="1"/>
  <c r="AW58" i="8"/>
  <c r="BN58" i="8"/>
  <c r="BB58" i="8"/>
  <c r="AS46" i="8"/>
  <c r="BM46" i="8"/>
  <c r="BO46" i="8"/>
  <c r="AM46" i="8"/>
  <c r="AE46" i="8" s="1"/>
  <c r="AH46" i="8"/>
  <c r="BH46" i="8"/>
  <c r="AW46" i="8"/>
  <c r="AR46" i="8"/>
  <c r="AQ46" i="8"/>
  <c r="BC46" i="8"/>
  <c r="AK46" i="8"/>
  <c r="AZ46" i="8"/>
  <c r="BG46" i="8"/>
  <c r="BK46" i="8"/>
  <c r="AO46" i="8"/>
  <c r="BL46" i="8"/>
  <c r="AN46" i="8"/>
  <c r="AL46" i="8"/>
  <c r="AF46" i="8"/>
  <c r="AY46" i="8"/>
  <c r="BF46" i="8"/>
  <c r="AB46" i="8"/>
  <c r="AT46" i="8"/>
  <c r="BA46" i="8"/>
  <c r="BB46" i="8"/>
  <c r="AU46" i="8"/>
  <c r="BI46" i="8"/>
  <c r="AG46" i="8"/>
  <c r="AX46" i="8"/>
  <c r="BJ46" i="8"/>
  <c r="BE46" i="8"/>
  <c r="BN46" i="8"/>
  <c r="AJ46" i="8"/>
  <c r="E4" i="8"/>
  <c r="AP46" i="8"/>
  <c r="AV46" i="8"/>
  <c r="AI46" i="8"/>
  <c r="BD46" i="8"/>
  <c r="BH65" i="8"/>
  <c r="BC65" i="8"/>
  <c r="AR65" i="8"/>
  <c r="BB65" i="8"/>
  <c r="H19" i="8"/>
  <c r="BA65" i="8"/>
  <c r="BD65" i="8"/>
  <c r="AL65" i="8"/>
  <c r="AB65" i="8"/>
  <c r="BK65" i="8"/>
  <c r="AV65" i="8"/>
  <c r="AT65" i="8"/>
  <c r="AM65" i="8"/>
  <c r="AE65" i="8" s="1"/>
  <c r="AU65" i="8"/>
  <c r="AS65" i="8"/>
  <c r="BJ65" i="8"/>
  <c r="AF65" i="8"/>
  <c r="BN65" i="8"/>
  <c r="AH65" i="8"/>
  <c r="AG65" i="8"/>
  <c r="AP65" i="8"/>
  <c r="BO65" i="8"/>
  <c r="BI65" i="8"/>
  <c r="AI65" i="8"/>
  <c r="AX65" i="8"/>
  <c r="AN65" i="8"/>
  <c r="AJ65" i="8"/>
  <c r="BG65" i="8"/>
  <c r="AQ65" i="8"/>
  <c r="AK65" i="8"/>
  <c r="BE65" i="8"/>
  <c r="BM65" i="8"/>
  <c r="BF65" i="8"/>
  <c r="AW65" i="8"/>
  <c r="AY65" i="8"/>
  <c r="AO65" i="8"/>
  <c r="BL65" i="8"/>
  <c r="AZ65" i="8"/>
  <c r="Q9" i="8"/>
  <c r="AH56" i="8"/>
  <c r="AQ56" i="8"/>
  <c r="BM56" i="8"/>
  <c r="AL56" i="8"/>
  <c r="BE56" i="8"/>
  <c r="AJ56" i="8"/>
  <c r="AI56" i="8"/>
  <c r="AR56" i="8"/>
  <c r="R24" i="8"/>
  <c r="BC80" i="8"/>
  <c r="BB66" i="8"/>
  <c r="BM66" i="8"/>
  <c r="AX66" i="8"/>
  <c r="BJ66" i="8"/>
  <c r="BN66" i="8"/>
  <c r="BD66" i="8"/>
  <c r="AU66" i="8"/>
  <c r="AZ66" i="8"/>
  <c r="BC66" i="8"/>
  <c r="BH66" i="8"/>
  <c r="AK66" i="8"/>
  <c r="AR66" i="8"/>
  <c r="AL66" i="8"/>
  <c r="BG66" i="8"/>
  <c r="K19" i="8"/>
  <c r="BF66" i="8"/>
  <c r="AI66" i="8"/>
  <c r="AY66" i="8"/>
  <c r="BK66" i="8"/>
  <c r="AH66" i="8"/>
  <c r="AS66" i="8"/>
  <c r="AB66" i="8"/>
  <c r="AV66" i="8"/>
  <c r="BA66" i="8"/>
  <c r="AM66" i="8"/>
  <c r="AE66" i="8" s="1"/>
  <c r="BO66" i="8"/>
  <c r="AW66" i="8"/>
  <c r="AN66" i="8"/>
  <c r="AG66" i="8"/>
  <c r="AF66" i="8"/>
  <c r="AJ66" i="8"/>
  <c r="BL66" i="8"/>
  <c r="BE66" i="8"/>
  <c r="BI66" i="8"/>
  <c r="AQ66" i="8"/>
  <c r="AP66" i="8"/>
  <c r="AT66" i="8"/>
  <c r="AO66" i="8"/>
  <c r="BA78" i="8"/>
  <c r="L33" i="8"/>
  <c r="BN78" i="8"/>
  <c r="L31" i="8"/>
  <c r="BG80" i="8"/>
  <c r="BF80" i="8"/>
  <c r="AQ80" i="8"/>
  <c r="BI78" i="8"/>
  <c r="AS70" i="8"/>
  <c r="BM78" i="8"/>
  <c r="BG78" i="8"/>
  <c r="AV67" i="8"/>
  <c r="AT67" i="8"/>
  <c r="AB67" i="8"/>
  <c r="AX67" i="8"/>
  <c r="AN67" i="8"/>
  <c r="AH67" i="8"/>
  <c r="BF67" i="8"/>
  <c r="BN67" i="8"/>
  <c r="AW67" i="8"/>
  <c r="BI67" i="8"/>
  <c r="AJ67" i="8"/>
  <c r="AM67" i="8"/>
  <c r="AE67" i="8" s="1"/>
  <c r="BA67" i="8"/>
  <c r="AI67" i="8"/>
  <c r="BC67" i="8"/>
  <c r="BD67" i="8"/>
  <c r="AQ67" i="8"/>
  <c r="BK67" i="8"/>
  <c r="AU67" i="8"/>
  <c r="BG67" i="8"/>
  <c r="AL67" i="8"/>
  <c r="AH76" i="8"/>
  <c r="AI76" i="8"/>
  <c r="BC76" i="8"/>
  <c r="AZ76" i="8"/>
  <c r="AG76" i="8"/>
  <c r="AW76" i="8"/>
  <c r="AQ76" i="8"/>
  <c r="BK76" i="8"/>
  <c r="AF76" i="8"/>
  <c r="AP76" i="8"/>
  <c r="AL76" i="8"/>
  <c r="E29" i="8"/>
  <c r="AM76" i="8"/>
  <c r="AE76" i="8" s="1"/>
  <c r="AV76" i="8"/>
  <c r="AO76" i="8"/>
  <c r="BH76" i="8"/>
  <c r="AF73" i="8"/>
  <c r="BB73" i="8"/>
  <c r="BK73" i="8"/>
  <c r="BA73" i="8"/>
  <c r="AR73" i="8"/>
  <c r="AO73" i="8"/>
  <c r="AS73" i="8"/>
  <c r="AW73" i="8"/>
  <c r="AK73" i="8"/>
  <c r="BN73" i="8"/>
  <c r="AM73" i="8"/>
  <c r="AE73" i="8" s="1"/>
  <c r="BI73" i="8"/>
  <c r="BO73" i="8"/>
  <c r="BM73" i="8"/>
  <c r="AL73" i="8"/>
  <c r="BF73" i="8"/>
  <c r="BG73" i="8"/>
  <c r="AZ73" i="8"/>
  <c r="AJ73" i="8"/>
  <c r="AY73" i="8"/>
  <c r="AQ73" i="8"/>
  <c r="AT73" i="8"/>
  <c r="BC73" i="8"/>
  <c r="AU73" i="8"/>
  <c r="AX73" i="8"/>
  <c r="AH73" i="8"/>
  <c r="BD73" i="8"/>
  <c r="BH73" i="8"/>
  <c r="BJ73" i="8"/>
  <c r="BL73" i="8"/>
  <c r="AN73" i="8"/>
  <c r="AG73" i="8"/>
  <c r="AP73" i="8"/>
  <c r="N24" i="8"/>
  <c r="AV73" i="8"/>
  <c r="BE73" i="8"/>
  <c r="AI73" i="8"/>
  <c r="AB73" i="8"/>
  <c r="BE68" i="8"/>
  <c r="AQ68" i="8"/>
  <c r="BD68" i="8"/>
  <c r="AZ68" i="8"/>
  <c r="AY68" i="8"/>
  <c r="BG68" i="8"/>
  <c r="Q19" i="8"/>
  <c r="BH68" i="8"/>
  <c r="AO68" i="8"/>
  <c r="AB68" i="8"/>
  <c r="BM68" i="8"/>
  <c r="BJ68" i="8"/>
  <c r="AM68" i="8"/>
  <c r="AE68" i="8" s="1"/>
  <c r="AW68" i="8"/>
  <c r="AR68" i="8"/>
  <c r="AI68" i="8"/>
  <c r="AF68" i="8"/>
  <c r="AU68" i="8"/>
  <c r="AP68" i="8"/>
  <c r="AJ68" i="8"/>
  <c r="BI68" i="8"/>
  <c r="AT68" i="8"/>
  <c r="AX68" i="8"/>
  <c r="BC68" i="8"/>
  <c r="AL68" i="8"/>
  <c r="BN68" i="8"/>
  <c r="BB68" i="8"/>
  <c r="AV68" i="8"/>
  <c r="BK68" i="8"/>
  <c r="AS68" i="8"/>
  <c r="AH68" i="8"/>
  <c r="BF68" i="8"/>
  <c r="BA68" i="8"/>
  <c r="BL68" i="8"/>
  <c r="AG68" i="8"/>
  <c r="AK68" i="8"/>
  <c r="AN68" i="8"/>
  <c r="BO68" i="8"/>
  <c r="AL80" i="8"/>
  <c r="AN80" i="8"/>
  <c r="AO80" i="8"/>
  <c r="BI80" i="8"/>
  <c r="BD80" i="8"/>
  <c r="M33" i="8"/>
  <c r="AP80" i="8"/>
  <c r="BJ78" i="8"/>
  <c r="BN80" i="8"/>
  <c r="AB80" i="8"/>
  <c r="BJ80" i="8"/>
  <c r="AW78" i="8"/>
  <c r="AK78" i="8"/>
  <c r="AM80" i="8"/>
  <c r="AE80" i="8" s="1"/>
  <c r="AK70" i="8"/>
  <c r="AP70" i="8"/>
  <c r="BC70" i="8"/>
  <c r="AR70" i="8"/>
  <c r="BD70" i="8"/>
  <c r="AQ70" i="8"/>
  <c r="BN70" i="8"/>
  <c r="AV70" i="8"/>
  <c r="AW70" i="8"/>
  <c r="BB70" i="8"/>
  <c r="AU70" i="8"/>
  <c r="AO70" i="8"/>
  <c r="AX70" i="8"/>
  <c r="AZ70" i="8"/>
  <c r="BL79" i="8"/>
  <c r="BF79" i="8"/>
  <c r="AP79" i="8"/>
  <c r="AM79" i="8"/>
  <c r="AE79" i="8" s="1"/>
  <c r="AH79" i="8"/>
  <c r="AG79" i="8"/>
  <c r="AV79" i="8"/>
  <c r="AF79" i="8"/>
  <c r="BG79" i="8"/>
  <c r="BI79" i="8"/>
  <c r="BK79" i="8"/>
  <c r="BO79" i="8"/>
  <c r="AL79" i="8"/>
  <c r="BJ79" i="8"/>
  <c r="N29" i="8"/>
  <c r="AU79" i="8"/>
  <c r="AB79" i="8"/>
  <c r="BC79" i="8"/>
  <c r="BM79" i="8"/>
  <c r="BA79" i="8"/>
  <c r="BB79" i="8"/>
  <c r="BE79" i="8"/>
  <c r="AI79" i="8"/>
  <c r="BH79" i="8"/>
  <c r="AT79" i="8"/>
  <c r="AO79" i="8"/>
  <c r="AN79" i="8"/>
  <c r="AW79" i="8"/>
  <c r="AR79" i="8"/>
  <c r="AK64" i="8"/>
  <c r="BB64" i="8"/>
  <c r="AL64" i="8"/>
  <c r="AU64" i="8"/>
  <c r="AW64" i="8"/>
  <c r="AY64" i="8"/>
  <c r="BK64" i="8"/>
  <c r="AT64" i="8"/>
  <c r="BH64" i="8"/>
  <c r="BI64" i="8"/>
  <c r="BN64" i="8"/>
  <c r="BD64" i="8"/>
  <c r="BA64" i="8"/>
  <c r="AP64" i="8"/>
  <c r="AO64" i="8"/>
  <c r="AR64" i="8"/>
  <c r="AG64" i="8"/>
  <c r="AJ64" i="8"/>
  <c r="AH64" i="8"/>
  <c r="BJ64" i="8"/>
  <c r="BM64" i="8"/>
  <c r="AI64" i="8"/>
  <c r="AF64" i="8"/>
  <c r="AS64" i="8"/>
  <c r="AN64" i="8"/>
  <c r="BC64" i="8"/>
  <c r="E19" i="8"/>
  <c r="BG64" i="8"/>
  <c r="BL64" i="8"/>
  <c r="AB64" i="8"/>
  <c r="BF64" i="8"/>
  <c r="AZ64" i="8"/>
  <c r="BO64" i="8"/>
  <c r="BE64" i="8"/>
  <c r="AV64" i="8"/>
  <c r="AM64" i="8"/>
  <c r="AE64" i="8" s="1"/>
  <c r="AX64" i="8"/>
  <c r="AQ64" i="8"/>
  <c r="AJ54" i="8"/>
  <c r="BO54" i="8"/>
  <c r="AV54" i="8"/>
  <c r="AB54" i="8"/>
  <c r="I31" i="8"/>
  <c r="I33" i="8"/>
  <c r="J31" i="8"/>
  <c r="H33" i="8"/>
  <c r="N16" i="8" l="1"/>
  <c r="O16" i="8"/>
  <c r="O14" i="8"/>
  <c r="P16" i="8"/>
  <c r="N18" i="8"/>
  <c r="O18" i="8"/>
  <c r="D11" i="8"/>
  <c r="E28" i="8"/>
  <c r="L13" i="8"/>
  <c r="L24" i="8"/>
  <c r="L28" i="8"/>
  <c r="L26" i="8"/>
  <c r="E26" i="8"/>
  <c r="G28" i="8"/>
  <c r="L9" i="8"/>
  <c r="M11" i="8"/>
  <c r="K28" i="8"/>
  <c r="F24" i="8"/>
  <c r="F26" i="8"/>
  <c r="G26" i="8"/>
  <c r="D18" i="8"/>
  <c r="C14" i="8"/>
  <c r="D16" i="8"/>
  <c r="C11" i="8"/>
  <c r="B18" i="8"/>
  <c r="C16" i="8"/>
  <c r="C13" i="8"/>
  <c r="B16" i="8"/>
  <c r="AP40" i="8"/>
  <c r="AJ40" i="8"/>
  <c r="AY39" i="8"/>
  <c r="O19" i="8"/>
  <c r="BB39" i="8"/>
  <c r="B21" i="8"/>
  <c r="D23" i="8"/>
  <c r="C21" i="8"/>
  <c r="C19" i="8"/>
  <c r="B23" i="8"/>
  <c r="C23" i="8"/>
  <c r="D21" i="8"/>
  <c r="BG40" i="8"/>
  <c r="AV39" i="8"/>
  <c r="BM40" i="8"/>
  <c r="M13" i="8"/>
  <c r="L11" i="8"/>
  <c r="K11" i="8"/>
  <c r="M28" i="8"/>
  <c r="M26" i="8"/>
  <c r="BC39" i="8"/>
  <c r="AS40" i="8"/>
  <c r="BI40" i="8"/>
  <c r="B11" i="8"/>
  <c r="C9" i="8"/>
  <c r="B13" i="8"/>
  <c r="AT40" i="8"/>
  <c r="R4" i="8"/>
  <c r="Q8" i="8"/>
  <c r="Q6" i="8"/>
  <c r="S8" i="8"/>
  <c r="R8" i="8"/>
  <c r="R6" i="8"/>
  <c r="S6" i="8"/>
  <c r="AI40" i="8"/>
  <c r="AN40" i="8"/>
  <c r="BN40" i="8"/>
  <c r="BM39" i="8"/>
  <c r="AW40" i="8"/>
  <c r="AX39" i="8"/>
  <c r="BJ39" i="8"/>
  <c r="AZ39" i="8"/>
  <c r="BL40" i="8"/>
  <c r="AE39" i="8"/>
  <c r="AP39" i="8"/>
  <c r="BI39" i="8"/>
  <c r="AF39" i="8"/>
  <c r="AK40" i="8"/>
  <c r="AJ39" i="8"/>
  <c r="BB40" i="8"/>
  <c r="AT39" i="8"/>
  <c r="AT41" i="8" s="1"/>
  <c r="AT43" i="8" s="1"/>
  <c r="AR40" i="8"/>
  <c r="BK40" i="8"/>
  <c r="BE39" i="8"/>
  <c r="BG39" i="8"/>
  <c r="N23" i="8"/>
  <c r="N21" i="8"/>
  <c r="O23" i="8"/>
  <c r="P23" i="8"/>
  <c r="P21" i="8"/>
  <c r="AZ40" i="8"/>
  <c r="BF40" i="8"/>
  <c r="AU40" i="8"/>
  <c r="AL40" i="8"/>
  <c r="BC40" i="8"/>
  <c r="BJ40" i="8"/>
  <c r="AG40" i="8"/>
  <c r="AY40" i="8"/>
  <c r="BF39" i="8"/>
  <c r="AQ40" i="8"/>
  <c r="AI39" i="8"/>
  <c r="BD40" i="8"/>
  <c r="AE40" i="8"/>
  <c r="AX40" i="8"/>
  <c r="AN39" i="8"/>
  <c r="O33" i="8"/>
  <c r="O29" i="8"/>
  <c r="P31" i="8"/>
  <c r="O31" i="8"/>
  <c r="P33" i="8"/>
  <c r="N33" i="8"/>
  <c r="N31" i="8"/>
  <c r="O13" i="8"/>
  <c r="N11" i="8"/>
  <c r="P11" i="8"/>
  <c r="N13" i="8"/>
  <c r="O11" i="8"/>
  <c r="O9" i="8"/>
  <c r="P13" i="8"/>
  <c r="B31" i="8"/>
  <c r="C29" i="8"/>
  <c r="C33" i="8"/>
  <c r="B33" i="8"/>
  <c r="C31" i="8"/>
  <c r="D33" i="8"/>
  <c r="D31" i="8"/>
  <c r="R14" i="8"/>
  <c r="S18" i="8"/>
  <c r="Q16" i="8"/>
  <c r="R16" i="8"/>
  <c r="S16" i="8"/>
  <c r="R18" i="8"/>
  <c r="Q18" i="8"/>
  <c r="F13" i="8"/>
  <c r="F9" i="8"/>
  <c r="F11" i="8"/>
  <c r="G13" i="8"/>
  <c r="E11" i="8"/>
  <c r="G11" i="8"/>
  <c r="E13" i="8"/>
  <c r="AO40" i="8"/>
  <c r="BN39" i="8"/>
  <c r="BK39" i="8"/>
  <c r="AR39" i="8"/>
  <c r="AO39" i="8"/>
  <c r="R23" i="8"/>
  <c r="Q21" i="8"/>
  <c r="R21" i="8"/>
  <c r="S23" i="8"/>
  <c r="S21" i="8"/>
  <c r="R19" i="8"/>
  <c r="Q23" i="8"/>
  <c r="AQ39" i="8"/>
  <c r="AS39" i="8"/>
  <c r="AH40" i="8"/>
  <c r="AH39" i="8"/>
  <c r="BD39" i="8"/>
  <c r="AL39" i="8"/>
  <c r="F33" i="8"/>
  <c r="G33" i="8"/>
  <c r="E33" i="8"/>
  <c r="E31" i="8"/>
  <c r="F31" i="8"/>
  <c r="G31" i="8"/>
  <c r="F29" i="8"/>
  <c r="C4" i="8"/>
  <c r="B6" i="8"/>
  <c r="D8" i="8"/>
  <c r="C8" i="8"/>
  <c r="C6" i="8"/>
  <c r="D6" i="8"/>
  <c r="B8" i="8"/>
  <c r="BE40" i="8"/>
  <c r="D26" i="8"/>
  <c r="C28" i="8"/>
  <c r="B28" i="8"/>
  <c r="B26" i="8"/>
  <c r="D28" i="8"/>
  <c r="C26" i="8"/>
  <c r="C24" i="8"/>
  <c r="AW39" i="8"/>
  <c r="AG39" i="8"/>
  <c r="AU39" i="8"/>
  <c r="H23" i="8"/>
  <c r="I21" i="8"/>
  <c r="I23" i="8"/>
  <c r="J21" i="8"/>
  <c r="I19" i="8"/>
  <c r="H21" i="8"/>
  <c r="J23" i="8"/>
  <c r="H26" i="8"/>
  <c r="I26" i="8"/>
  <c r="H28" i="8"/>
  <c r="I28" i="8"/>
  <c r="J28" i="8"/>
  <c r="J26" i="8"/>
  <c r="I24" i="8"/>
  <c r="F8" i="8"/>
  <c r="G6" i="8"/>
  <c r="E8" i="8"/>
  <c r="F4" i="8"/>
  <c r="F6" i="8"/>
  <c r="E6" i="8"/>
  <c r="G8" i="8"/>
  <c r="AK39" i="8"/>
  <c r="AM39" i="8"/>
  <c r="O26" i="8"/>
  <c r="O28" i="8"/>
  <c r="P26" i="8"/>
  <c r="N28" i="8"/>
  <c r="O24" i="8"/>
  <c r="N26" i="8"/>
  <c r="P28" i="8"/>
  <c r="L23" i="8"/>
  <c r="M23" i="8"/>
  <c r="L19" i="8"/>
  <c r="K21" i="8"/>
  <c r="L21" i="8"/>
  <c r="K23" i="8"/>
  <c r="M21" i="8"/>
  <c r="AV40" i="8"/>
  <c r="BO39" i="8"/>
  <c r="BH39" i="8"/>
  <c r="BH40" i="8"/>
  <c r="K8" i="8"/>
  <c r="L8" i="8"/>
  <c r="K6" i="8"/>
  <c r="L6" i="8"/>
  <c r="M8" i="8"/>
  <c r="L4" i="8"/>
  <c r="M6" i="8"/>
  <c r="K18" i="8"/>
  <c r="K16" i="8"/>
  <c r="M16" i="8"/>
  <c r="L16" i="8"/>
  <c r="L18" i="8"/>
  <c r="L14" i="8"/>
  <c r="M18" i="8"/>
  <c r="BO40" i="8"/>
  <c r="H18" i="8"/>
  <c r="I16" i="8"/>
  <c r="I14" i="8"/>
  <c r="I18" i="8"/>
  <c r="J16" i="8"/>
  <c r="H16" i="8"/>
  <c r="J18" i="8"/>
  <c r="F16" i="8"/>
  <c r="F18" i="8"/>
  <c r="F14" i="8"/>
  <c r="G16" i="8"/>
  <c r="E18" i="8"/>
  <c r="E16" i="8"/>
  <c r="G18" i="8"/>
  <c r="BA39" i="8"/>
  <c r="AF40" i="8"/>
  <c r="AM40" i="8"/>
  <c r="BA40" i="8"/>
  <c r="G21" i="8"/>
  <c r="F19" i="8"/>
  <c r="G23" i="8"/>
  <c r="F21" i="8"/>
  <c r="E23" i="8"/>
  <c r="E21" i="8"/>
  <c r="F23" i="8"/>
  <c r="S11" i="8"/>
  <c r="Q13" i="8"/>
  <c r="Q11" i="8"/>
  <c r="R11" i="8"/>
  <c r="R13" i="8"/>
  <c r="S13" i="8"/>
  <c r="R9" i="8"/>
  <c r="S31" i="8"/>
  <c r="S33" i="8"/>
  <c r="R33" i="8"/>
  <c r="Q33" i="8"/>
  <c r="R31" i="8"/>
  <c r="Q31" i="8"/>
  <c r="R29" i="8"/>
  <c r="BL39" i="8"/>
  <c r="AK41" i="8" l="1"/>
  <c r="AK43" i="8" s="1"/>
  <c r="BD41" i="8"/>
  <c r="BD43" i="8" s="1"/>
  <c r="AN41" i="8"/>
  <c r="AN43" i="8" s="1"/>
  <c r="AV41" i="8"/>
  <c r="AV43" i="8" s="1"/>
  <c r="BE41" i="8"/>
  <c r="BE43" i="8" s="1"/>
  <c r="AP41" i="8"/>
  <c r="AP43" i="8" s="1"/>
  <c r="AS41" i="8"/>
  <c r="AS43" i="8" s="1"/>
  <c r="AQ41" i="8"/>
  <c r="AQ43" i="8" s="1"/>
  <c r="BC41" i="8"/>
  <c r="BC43" i="8" s="1"/>
  <c r="AW41" i="8"/>
  <c r="AW43" i="8" s="1"/>
  <c r="BG41" i="8"/>
  <c r="BG43" i="8" s="1"/>
  <c r="AR41" i="8"/>
  <c r="AR43" i="8" s="1"/>
  <c r="BK41" i="8"/>
  <c r="BK43" i="8" s="1"/>
  <c r="AE41" i="8"/>
  <c r="AE43" i="8" s="1"/>
  <c r="BB41" i="8"/>
  <c r="BB43" i="8" s="1"/>
  <c r="AZ41" i="8"/>
  <c r="AZ43" i="8" s="1"/>
  <c r="BN41" i="8"/>
  <c r="BN43" i="8" s="1"/>
  <c r="AL41" i="8"/>
  <c r="AL43" i="8" s="1"/>
  <c r="AJ41" i="8"/>
  <c r="AJ43" i="8" s="1"/>
  <c r="AY41" i="8"/>
  <c r="AY43" i="8" s="1"/>
  <c r="BA41" i="8"/>
  <c r="BA43" i="8" s="1"/>
  <c r="BO41" i="8"/>
  <c r="BO43" i="8" s="1"/>
  <c r="AM41" i="8"/>
  <c r="AM43" i="8" s="1"/>
  <c r="AU41" i="8"/>
  <c r="AU43" i="8" s="1"/>
  <c r="BJ41" i="8"/>
  <c r="BJ43" i="8" s="1"/>
  <c r="BM41" i="8"/>
  <c r="BM43" i="8" s="1"/>
  <c r="BF41" i="8"/>
  <c r="BF43" i="8" s="1"/>
  <c r="AG41" i="8"/>
  <c r="AG43" i="8" s="1"/>
  <c r="AI41" i="8"/>
  <c r="AI43" i="8" s="1"/>
  <c r="BI41" i="8"/>
  <c r="BI43" i="8" s="1"/>
  <c r="BL41" i="8"/>
  <c r="BL43" i="8" s="1"/>
  <c r="AF41" i="8"/>
  <c r="AF43" i="8" s="1"/>
  <c r="AX41" i="8"/>
  <c r="AX43" i="8" s="1"/>
  <c r="Z41" i="8"/>
  <c r="Z42" i="8" s="1"/>
  <c r="BH41" i="8"/>
  <c r="BH43" i="8" s="1"/>
  <c r="AO41" i="8"/>
  <c r="AO43" i="8" s="1"/>
  <c r="AH41" i="8"/>
  <c r="AH43" i="8" s="1"/>
  <c r="Y45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<sst xmlns="http://schemas.openxmlformats.org/spreadsheetml/2006/main" count="5247" uniqueCount="1819">
  <si>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</si>
  <si>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</si>
  <si>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</si>
  <si>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</si>
  <si>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</si>
  <si>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</si>
  <si>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</si>
  <si>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</si>
  <si>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</si>
  <si>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</si>
  <si>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</si>
  <si>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</si>
  <si>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</si>
  <si>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</si>
  <si>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</si>
  <si>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</si>
  <si>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</si>
  <si>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</si>
  <si>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</si>
  <si>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</si>
  <si>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</si>
  <si>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</si>
  <si>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</si>
  <si>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</si>
  <si>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</si>
  <si>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</si>
  <si>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</si>
  <si>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</si>
  <si>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</si>
  <si>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</si>
  <si>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</si>
  <si>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</si>
  <si>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</si>
  <si>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</si>
  <si>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</si>
  <si>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</si>
  <si>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</si>
  <si>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</si>
  <si>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</si>
  <si>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</si>
  <si>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</si>
  <si>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</si>
  <si>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</si>
  <si>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</si>
  <si>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</si>
  <si>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</si>
  <si>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</si>
  <si>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</si>
  <si>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</si>
  <si>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</si>
  <si>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</si>
  <si>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</si>
  <si>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</si>
  <si>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</si>
  <si>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</si>
  <si>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</si>
  <si>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</si>
  <si>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</si>
  <si>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</si>
  <si>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</si>
  <si>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</si>
  <si>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</si>
  <si>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</si>
  <si>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</si>
  <si>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</si>
  <si>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</si>
  <si>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</si>
  <si>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</si>
  <si>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</si>
  <si>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</si>
  <si>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</si>
  <si>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</si>
  <si>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</si>
  <si>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</si>
  <si>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</si>
  <si>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</si>
  <si>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</si>
  <si>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</si>
  <si>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</si>
  <si>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</si>
  <si>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</si>
  <si>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</si>
  <si>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</si>
  <si>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</si>
  <si>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</si>
  <si>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</si>
  <si>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</si>
  <si>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</si>
  <si>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</si>
  <si>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</si>
  <si>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</si>
  <si>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</si>
  <si>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</si>
  <si>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</si>
  <si>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</si>
  <si>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</si>
  <si>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</si>
  <si>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</si>
  <si>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</si>
  <si>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</si>
  <si>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</si>
  <si>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</si>
  <si>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</si>
  <si>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</si>
  <si>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</si>
  <si>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</si>
  <si>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</si>
  <si>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</si>
  <si>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</si>
  <si>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</si>
  <si>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</si>
  <si>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</si>
  <si>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</si>
  <si>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</si>
  <si>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</si>
  <si>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</si>
  <si>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</si>
  <si>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</si>
  <si>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</si>
  <si>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</si>
  <si>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</si>
  <si>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</si>
  <si>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</si>
  <si>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</si>
  <si>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</si>
  <si>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</si>
  <si>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</si>
  <si>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</si>
  <si>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</si>
  <si>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</si>
  <si>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</si>
  <si>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</si>
  <si>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</si>
  <si>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</si>
  <si>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</si>
  <si>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</si>
  <si>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</si>
  <si>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</si>
  <si>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</si>
  <si>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</si>
  <si>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</si>
  <si>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</si>
  <si>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</si>
  <si>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</si>
  <si>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</si>
  <si>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</si>
  <si>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</si>
  <si>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</si>
  <si>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</si>
  <si>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</si>
  <si>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</si>
  <si>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</si>
  <si>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</si>
  <si>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</si>
  <si>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</si>
  <si>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</si>
  <si>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</si>
  <si>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</si>
  <si>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</si>
  <si>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</si>
  <si>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</si>
  <si>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</si>
  <si>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</si>
  <si>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</si>
  <si>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</si>
  <si>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</si>
  <si>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</si>
  <si>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</si>
  <si>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</si>
  <si>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</si>
  <si>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</si>
  <si>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</si>
  <si>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</si>
  <si>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</si>
  <si>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</si>
  <si>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</si>
  <si>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</si>
  <si>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</si>
  <si>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</si>
  <si>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</si>
  <si>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</si>
  <si>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</si>
  <si>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</si>
  <si>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</si>
  <si>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</si>
  <si>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</si>
  <si>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</si>
  <si>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</si>
  <si>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</si>
  <si>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</si>
  <si>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</si>
  <si>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</si>
  <si>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</si>
  <si>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</si>
  <si>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</si>
  <si>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</si>
  <si>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</si>
  <si>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</si>
  <si>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</si>
  <si>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</si>
  <si>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</si>
  <si>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</si>
  <si>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</si>
  <si>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</si>
  <si>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</si>
  <si>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</si>
  <si>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</si>
  <si>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</si>
  <si>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</si>
  <si>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</si>
  <si>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</si>
  <si>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</si>
  <si>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</si>
  <si>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</si>
  <si>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</si>
  <si>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</si>
  <si>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</si>
  <si>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</si>
  <si>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</si>
  <si>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</si>
  <si>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</si>
  <si>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</si>
  <si>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</si>
  <si>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</si>
  <si>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</si>
  <si>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</si>
  <si>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</si>
  <si>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</si>
  <si>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</si>
  <si>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</si>
  <si>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</si>
  <si>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</si>
  <si>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</si>
  <si>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</si>
  <si>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</si>
  <si>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</si>
  <si>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</si>
  <si>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</si>
  <si>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</si>
  <si>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</si>
  <si>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</si>
  <si>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</si>
  <si>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</si>
  <si>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</si>
  <si>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</si>
  <si>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</si>
  <si>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</si>
  <si>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</si>
  <si>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</si>
  <si>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</si>
  <si>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</si>
  <si>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</si>
  <si>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</si>
  <si>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</si>
  <si>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</si>
  <si>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</si>
  <si>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</si>
  <si>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</si>
  <si>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</si>
  <si>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</si>
  <si>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</si>
  <si>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</si>
  <si>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</si>
  <si>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</si>
  <si>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</si>
  <si>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</si>
  <si>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</si>
  <si>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</si>
  <si>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</si>
  <si>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</si>
  <si>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</si>
  <si>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</si>
  <si>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</si>
  <si>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</si>
  <si>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</si>
  <si>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</si>
  <si>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</si>
  <si>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</si>
  <si>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</si>
  <si>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</si>
  <si>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</si>
  <si>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</si>
  <si>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</si>
  <si>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</si>
  <si>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</si>
  <si>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</si>
  <si>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</si>
  <si>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</si>
  <si>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</si>
  <si>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</si>
  <si>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</si>
  <si>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</si>
  <si>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</si>
  <si>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</si>
  <si>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</si>
  <si>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</si>
  <si>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</si>
  <si>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</si>
  <si>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</si>
  <si>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</si>
  <si>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</si>
  <si>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</si>
  <si>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</si>
  <si>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</si>
  <si>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</si>
  <si>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</si>
  <si>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</si>
  <si>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</si>
  <si>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</si>
  <si>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</si>
  <si>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</si>
  <si>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</si>
  <si>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</si>
  <si>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</si>
  <si>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</si>
  <si>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</si>
  <si>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</si>
  <si>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</si>
  <si>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</si>
  <si>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</si>
  <si>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</si>
  <si>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</si>
  <si>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</si>
  <si>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</si>
  <si>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</si>
  <si>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</si>
  <si>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</si>
  <si>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</si>
  <si>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</si>
  <si>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</si>
  <si>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</si>
  <si>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</si>
  <si>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</si>
  <si>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</si>
  <si>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</si>
  <si>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</si>
  <si>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</si>
  <si>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</si>
  <si>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</si>
  <si>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</si>
  <si>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</si>
  <si>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</si>
  <si>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</si>
  <si>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</si>
  <si>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</si>
  <si>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</si>
  <si>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</si>
  <si>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</si>
  <si>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</si>
  <si>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</si>
  <si>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</si>
  <si>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</si>
  <si>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</si>
  <si>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</si>
  <si>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</si>
  <si>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</si>
  <si>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</si>
  <si>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</si>
  <si>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</si>
  <si>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</si>
  <si>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</si>
  <si>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</si>
  <si>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</si>
  <si>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</si>
  <si>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</si>
  <si>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</si>
  <si>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</si>
  <si>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</si>
  <si>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</si>
  <si>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</si>
  <si>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</si>
  <si>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</si>
  <si>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</si>
  <si>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</si>
  <si>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</si>
  <si>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</si>
  <si>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</si>
  <si>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</si>
  <si>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</si>
  <si>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</si>
  <si>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</si>
  <si>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</si>
  <si>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</si>
  <si>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</si>
  <si>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</si>
  <si>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</si>
  <si>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</si>
  <si>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</si>
  <si>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</si>
  <si>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</si>
  <si>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</si>
  <si>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</si>
  <si>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</si>
  <si>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</si>
  <si>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</si>
  <si>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</si>
  <si>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</si>
  <si>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</si>
  <si>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</si>
  <si>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</si>
  <si>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</si>
  <si>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</si>
  <si>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</si>
  <si>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</si>
  <si>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</si>
  <si>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</si>
  <si>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</si>
  <si>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</si>
  <si>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</si>
  <si>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</si>
  <si>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</si>
  <si>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</si>
  <si>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</si>
  <si>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</si>
  <si>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</si>
  <si>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</si>
  <si>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</si>
  <si>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</si>
  <si>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</si>
  <si>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</si>
  <si>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</si>
  <si>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</si>
  <si>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</si>
  <si>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</si>
  <si>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</si>
  <si>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</si>
  <si>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</si>
  <si>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</si>
  <si>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</si>
  <si>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</si>
  <si>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</si>
  <si>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</si>
  <si>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</si>
  <si>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</si>
  <si>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</si>
  <si>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</si>
  <si>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</si>
  <si>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</si>
  <si>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</si>
  <si>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</si>
  <si>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</si>
  <si>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</si>
  <si>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</si>
  <si>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</si>
  <si>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</si>
  <si>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</si>
  <si>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</si>
  <si>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</si>
  <si>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</si>
  <si>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</si>
  <si>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</si>
  <si>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</si>
  <si>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</si>
  <si>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</si>
  <si>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</si>
  <si>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</si>
  <si>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</si>
  <si>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</si>
  <si>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</si>
  <si>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</si>
  <si>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</si>
  <si>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</si>
  <si>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</si>
  <si>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</si>
  <si>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</si>
  <si>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</si>
  <si>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</si>
  <si>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</si>
  <si>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</si>
  <si>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</si>
  <si>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</si>
  <si>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</si>
  <si>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</si>
  <si>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</si>
  <si>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</si>
  <si>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</si>
  <si>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</si>
  <si>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</si>
  <si>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</si>
  <si>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</si>
  <si>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</si>
  <si>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</si>
  <si>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</si>
  <si>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</si>
  <si>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</si>
  <si>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</si>
  <si>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</si>
  <si>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</si>
  <si>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</si>
  <si>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</si>
  <si>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</si>
  <si>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</si>
  <si>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</si>
  <si>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</si>
  <si>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</si>
  <si>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</si>
  <si>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</si>
  <si>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</si>
  <si>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</si>
  <si>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</si>
  <si>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</si>
  <si>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</si>
  <si>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</si>
  <si>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</si>
  <si>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</si>
  <si>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</si>
  <si>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</si>
  <si>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</si>
  <si>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</si>
  <si>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</si>
  <si>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</si>
  <si>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</si>
  <si>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</si>
  <si>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</si>
  <si>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</si>
  <si>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</si>
  <si>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</si>
  <si>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</si>
  <si>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</si>
  <si>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</si>
  <si>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</si>
  <si>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</si>
  <si>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</si>
  <si>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</si>
  <si>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</si>
  <si>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</si>
  <si>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</si>
  <si>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</si>
  <si>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</si>
  <si>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</si>
  <si>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</si>
  <si>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</si>
  <si>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</si>
  <si>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</si>
  <si>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</si>
  <si>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</si>
  <si>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</si>
  <si>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</si>
  <si>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</si>
  <si>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</si>
  <si>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</si>
  <si>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</si>
  <si>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</si>
  <si>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</si>
  <si>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</si>
  <si>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</si>
  <si>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</si>
  <si>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</si>
  <si>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</si>
  <si>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</si>
  <si>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</si>
  <si>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</si>
  <si>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</si>
  <si>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</si>
  <si>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</si>
  <si>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</si>
  <si>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</si>
  <si>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</si>
  <si>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</si>
  <si>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</si>
  <si>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</si>
  <si>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</si>
  <si>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</si>
  <si>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</si>
  <si>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</si>
  <si>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</si>
  <si>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</si>
  <si>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</si>
  <si>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</si>
  <si>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</si>
  <si>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</si>
  <si>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</si>
  <si>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</si>
  <si>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</si>
  <si>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</si>
  <si>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</si>
  <si>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</si>
  <si>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</si>
  <si>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</si>
  <si>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</si>
  <si>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</si>
  <si>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</si>
  <si>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</si>
  <si>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</si>
  <si>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</si>
  <si>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</si>
  <si>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</si>
  <si>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</si>
  <si>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</si>
  <si>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</si>
  <si>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</si>
  <si>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</si>
  <si>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</si>
  <si>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</si>
  <si>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</si>
  <si>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</si>
  <si>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</si>
  <si>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</si>
  <si>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</si>
  <si>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</si>
  <si>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</si>
  <si>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</si>
  <si>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</si>
  <si>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</si>
  <si>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</si>
  <si>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</si>
  <si>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</si>
  <si>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</si>
  <si>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</si>
  <si>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</si>
  <si>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</si>
  <si>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</si>
  <si>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</si>
  <si>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</si>
  <si>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</si>
  <si>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</si>
  <si>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</si>
  <si>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</si>
  <si>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</si>
  <si>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</si>
  <si>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</si>
  <si>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</si>
  <si>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</si>
  <si>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</si>
  <si>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</si>
  <si>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</si>
  <si>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</si>
  <si>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</si>
  <si>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</si>
  <si>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</si>
  <si>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</si>
  <si>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</si>
  <si>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</si>
  <si>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</si>
  <si>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</si>
  <si>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</si>
  <si>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</si>
  <si>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</si>
  <si>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</si>
  <si>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</si>
  <si>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</si>
  <si>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</si>
  <si>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</si>
  <si>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</si>
  <si>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</si>
  <si>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</si>
  <si>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</si>
  <si>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</si>
  <si>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</si>
  <si>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</si>
  <si>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</si>
  <si>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</si>
  <si>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</si>
  <si>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</si>
  <si>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</si>
  <si>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</si>
  <si>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</si>
  <si>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</si>
  <si>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</si>
  <si>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</si>
  <si>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</si>
  <si>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</si>
  <si>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</si>
  <si>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</si>
  <si>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</si>
  <si>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</si>
  <si>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</si>
  <si>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</si>
  <si>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</si>
  <si>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</si>
  <si>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</si>
  <si>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</si>
  <si>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</si>
  <si>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</si>
  <si>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</si>
  <si>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</si>
  <si>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</si>
  <si>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</si>
  <si>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</si>
  <si>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</si>
  <si>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</si>
  <si>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</si>
  <si>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</si>
  <si>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</si>
  <si>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</si>
  <si>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</si>
  <si>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</si>
  <si>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</si>
  <si>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</si>
  <si>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</si>
  <si>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</si>
  <si>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</si>
  <si>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</si>
  <si>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</si>
  <si>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</si>
  <si>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</si>
  <si>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</si>
  <si>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</si>
  <si>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</si>
  <si>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</si>
  <si>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</si>
  <si>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</si>
  <si>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</si>
  <si>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</si>
  <si>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</si>
  <si>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</si>
  <si>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</si>
  <si>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</si>
  <si>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</si>
  <si>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</si>
  <si>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</si>
  <si>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</si>
  <si>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</si>
  <si>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</si>
  <si>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</si>
  <si>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</si>
  <si>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</si>
  <si>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</si>
  <si>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</si>
  <si>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</si>
  <si>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</si>
  <si>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</si>
  <si>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</si>
  <si>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</si>
  <si>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</si>
  <si>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</si>
  <si>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</si>
  <si>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</si>
  <si>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</si>
  <si>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</si>
  <si>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</si>
  <si>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</si>
  <si>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</si>
  <si>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</si>
  <si>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</si>
  <si>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</si>
  <si>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</si>
  <si>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</si>
  <si>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</si>
  <si>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</si>
  <si>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</si>
  <si>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</si>
  <si>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</si>
  <si>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</si>
  <si>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</si>
  <si>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</si>
  <si>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</si>
  <si>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</si>
  <si>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</si>
  <si>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</si>
  <si>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</si>
  <si>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</si>
  <si>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</si>
  <si>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</si>
  <si>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</si>
  <si>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</si>
  <si>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</si>
  <si>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</si>
  <si>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</si>
  <si>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</si>
  <si>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</si>
  <si>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</si>
  <si>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</si>
  <si>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</si>
  <si>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</si>
  <si>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</si>
  <si>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</si>
  <si>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</si>
  <si>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</si>
  <si>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</si>
  <si>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</si>
  <si>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</si>
  <si>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</si>
  <si>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</si>
  <si>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</si>
  <si>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</si>
  <si>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</si>
  <si>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</si>
  <si>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</si>
  <si>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</si>
  <si>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</si>
  <si>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</si>
  <si>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</si>
  <si>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</si>
  <si>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</si>
  <si>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</si>
  <si>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</si>
  <si>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</si>
  <si>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</si>
  <si>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</si>
  <si>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</si>
  <si>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</si>
  <si>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</si>
  <si>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</si>
  <si>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</si>
  <si>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</si>
  <si>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</si>
  <si>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</si>
  <si>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</si>
  <si>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</si>
  <si>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</si>
  <si>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</si>
  <si>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</si>
  <si>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</si>
  <si>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</si>
  <si>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</si>
  <si>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</si>
  <si>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</si>
  <si>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</si>
  <si>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</si>
  <si>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</si>
  <si>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</si>
  <si>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</si>
  <si>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</si>
  <si>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</si>
  <si>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</si>
  <si>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</si>
  <si>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</si>
  <si>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</si>
  <si>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</si>
  <si>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</si>
  <si>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</si>
  <si>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</si>
  <si>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</si>
  <si>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</si>
  <si>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</si>
  <si>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</si>
  <si>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</si>
  <si>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</si>
  <si>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</si>
  <si>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</si>
  <si>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</si>
  <si>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</si>
  <si>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</si>
  <si>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</si>
  <si>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</si>
  <si>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</si>
  <si>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</si>
  <si>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</si>
  <si>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</si>
  <si>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</si>
  <si>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</si>
  <si>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</si>
  <si>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</si>
  <si>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</si>
  <si>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</si>
  <si>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</si>
  <si>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</si>
  <si>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</si>
  <si>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</si>
  <si>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</si>
  <si>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</si>
  <si>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</si>
  <si>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</si>
  <si>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</si>
  <si>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</si>
  <si>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</si>
  <si>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</si>
  <si>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</si>
  <si>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</si>
  <si>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</si>
  <si>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</si>
  <si>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</si>
  <si>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</si>
  <si>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</si>
  <si>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</si>
  <si>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</si>
  <si>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</si>
  <si>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</si>
  <si>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</si>
  <si>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</si>
  <si>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</si>
  <si>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</si>
  <si>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</si>
  <si>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</si>
  <si>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</si>
  <si>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</si>
  <si>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</si>
  <si>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</si>
  <si>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</si>
  <si>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</si>
  <si>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</si>
  <si>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</si>
  <si>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</si>
  <si>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</si>
  <si>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</si>
  <si>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</si>
  <si>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</si>
  <si>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</si>
  <si>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</si>
  <si>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</si>
  <si>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</si>
  <si>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</si>
  <si>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</si>
  <si>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</si>
  <si>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</si>
  <si>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</si>
  <si>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</si>
  <si>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</si>
  <si>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</si>
  <si>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</si>
  <si>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</si>
  <si>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</si>
  <si>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</si>
  <si>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</si>
  <si>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</si>
  <si>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</si>
  <si>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</si>
  <si>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</si>
  <si>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</si>
  <si>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</si>
  <si>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</si>
  <si>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</si>
  <si>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</si>
  <si>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</si>
  <si>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</si>
  <si>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</si>
  <si>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</si>
  <si>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</si>
  <si>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</si>
  <si>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</si>
  <si>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</si>
  <si>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</si>
  <si>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</si>
  <si>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</si>
  <si>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</si>
  <si>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</si>
  <si>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</si>
  <si>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</si>
  <si>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</si>
  <si>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</si>
  <si>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</si>
  <si>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</si>
  <si>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</si>
  <si>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</si>
  <si>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</si>
  <si>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</si>
  <si>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</si>
  <si>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</si>
  <si>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</si>
  <si>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</si>
  <si>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</si>
  <si>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</si>
  <si>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</si>
  <si>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</si>
  <si>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</si>
  <si>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</si>
  <si>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</si>
  <si>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</si>
  <si>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</si>
  <si>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</si>
  <si>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</si>
  <si>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</si>
  <si>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</si>
  <si>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</si>
  <si>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</si>
  <si>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</si>
  <si>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</si>
  <si>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</si>
  <si>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</si>
  <si>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</si>
  <si>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</si>
  <si>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</si>
  <si>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</si>
  <si>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</si>
  <si>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</si>
  <si>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</si>
  <si>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</si>
  <si>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</si>
  <si>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</si>
  <si>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</si>
  <si>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</si>
  <si>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</si>
  <si>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</si>
  <si>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</si>
  <si>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</si>
  <si>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</si>
  <si>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</si>
  <si>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</si>
  <si>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</si>
  <si>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</si>
  <si>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</si>
  <si>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</si>
  <si>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</si>
  <si>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</si>
  <si>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</si>
  <si>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</si>
  <si>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</si>
  <si>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</si>
  <si>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</si>
  <si>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</si>
  <si>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</si>
  <si>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</si>
  <si>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</si>
  <si>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</si>
  <si>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</si>
  <si>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</si>
  <si>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</si>
  <si>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</si>
  <si>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</si>
  <si>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</si>
  <si>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</si>
  <si>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</si>
  <si>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</si>
  <si>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</si>
  <si>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</si>
  <si>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</si>
  <si>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</si>
  <si>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</si>
  <si>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</si>
  <si>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</si>
  <si>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</si>
  <si>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</si>
  <si>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</si>
  <si>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</si>
  <si>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</si>
  <si>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</si>
  <si>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</si>
  <si>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</si>
  <si>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</si>
  <si>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</si>
  <si>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</si>
  <si>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</si>
  <si>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</si>
  <si>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</si>
  <si>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</si>
  <si>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</si>
  <si>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</si>
  <si>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</si>
  <si>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</si>
  <si>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</si>
  <si>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</si>
  <si>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</si>
  <si>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</si>
  <si>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</si>
  <si>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</si>
  <si>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</si>
  <si>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</si>
  <si>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</si>
  <si>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</si>
  <si>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</si>
  <si>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</si>
  <si>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</si>
  <si>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</si>
  <si>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</si>
  <si>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</si>
  <si>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</si>
  <si>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</si>
  <si>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</si>
  <si>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</si>
  <si>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</si>
  <si>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</si>
  <si>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</si>
  <si>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</si>
  <si>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</si>
  <si>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</si>
  <si>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</si>
  <si>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</si>
  <si>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</si>
  <si>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</si>
  <si>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</si>
  <si>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</si>
  <si>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</si>
  <si>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</si>
  <si>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</si>
  <si>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</si>
  <si>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</si>
  <si>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</si>
  <si>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</si>
  <si>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</si>
  <si>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</si>
  <si>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</si>
  <si>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</si>
  <si>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</si>
  <si>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</si>
  <si>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</si>
  <si>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</si>
  <si>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</si>
  <si>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</si>
  <si>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</si>
  <si>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</si>
  <si>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</si>
  <si>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</si>
  <si>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</si>
  <si>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</si>
  <si>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</si>
  <si>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</si>
  <si>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</si>
  <si>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</si>
  <si>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</si>
  <si>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</si>
  <si>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</si>
  <si>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</si>
  <si>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</si>
  <si>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</si>
  <si>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</si>
  <si>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</si>
  <si>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</si>
  <si>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</si>
  <si>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</si>
  <si>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</si>
  <si>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</si>
  <si>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</si>
  <si>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</si>
  <si>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</si>
  <si>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</si>
  <si>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</si>
  <si>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</si>
  <si>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</si>
  <si>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</si>
  <si>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</si>
  <si>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</si>
  <si>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</si>
  <si>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</si>
  <si>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</si>
  <si>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</si>
  <si>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</si>
  <si>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</si>
  <si>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</si>
  <si>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</si>
  <si>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</si>
  <si>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</si>
  <si>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</si>
  <si>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</si>
  <si>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</si>
  <si>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</si>
  <si>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</si>
  <si>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</si>
  <si>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</si>
  <si>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</si>
  <si>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</si>
  <si>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</si>
  <si>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</si>
  <si>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</si>
  <si>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</si>
  <si>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</si>
  <si>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</si>
  <si>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</si>
  <si>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</si>
  <si>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</si>
  <si>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</si>
  <si>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</si>
  <si>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</si>
  <si>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</si>
  <si>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</si>
  <si>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</si>
  <si>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</si>
  <si>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</si>
  <si>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</si>
  <si>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</si>
  <si>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</si>
  <si>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</si>
  <si>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</si>
  <si>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</si>
  <si>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</si>
  <si>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</si>
  <si>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</si>
  <si>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</si>
  <si>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</si>
  <si>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</si>
  <si>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</si>
  <si>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</si>
  <si>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</si>
  <si>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</si>
  <si>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</si>
  <si>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</si>
  <si>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</si>
  <si>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</si>
  <si>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</si>
  <si>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</si>
  <si>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</si>
  <si>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</si>
  <si>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</si>
  <si>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</si>
  <si>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</si>
  <si>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</si>
  <si>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</si>
  <si>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</si>
  <si>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</si>
  <si>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</si>
  <si>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</si>
  <si>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</si>
  <si>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</si>
  <si>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</si>
  <si>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</si>
  <si>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</si>
  <si>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</si>
  <si>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</si>
  <si>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</si>
  <si>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</si>
  <si>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</si>
  <si>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</si>
  <si>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</si>
  <si>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</si>
  <si>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</si>
  <si>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</si>
  <si>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</si>
  <si>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</si>
  <si>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</si>
  <si>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</si>
  <si>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</si>
  <si>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</si>
  <si>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</si>
  <si>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</si>
  <si>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</si>
  <si>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</si>
  <si>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</si>
  <si>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</si>
  <si>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</si>
  <si>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</si>
  <si>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</si>
  <si>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</si>
  <si>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</si>
  <si>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</si>
  <si>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</si>
  <si>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</si>
  <si>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</si>
  <si>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</si>
  <si>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</si>
  <si>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</si>
  <si>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</si>
  <si>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</si>
  <si>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</si>
  <si>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</si>
  <si>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</si>
  <si>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</si>
  <si>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</si>
  <si>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</si>
  <si>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</si>
  <si>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</si>
  <si>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</si>
  <si>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</si>
  <si>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</si>
  <si>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</si>
  <si>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</si>
  <si>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</si>
  <si>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</si>
  <si>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</si>
  <si>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</si>
  <si>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</si>
  <si>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</si>
  <si>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</si>
  <si>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</si>
  <si>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</si>
  <si>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</si>
  <si>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</si>
  <si>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</si>
  <si>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</si>
  <si>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</si>
  <si>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</si>
  <si>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</si>
  <si>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</si>
  <si>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</si>
  <si>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</si>
  <si>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</si>
  <si>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</si>
  <si>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</si>
  <si>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</si>
  <si>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</si>
  <si>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</si>
  <si>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</si>
  <si>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</si>
  <si>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</si>
  <si>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</si>
  <si>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</si>
  <si>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</si>
  <si>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</si>
  <si>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</si>
  <si>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</si>
  <si>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</si>
  <si>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</si>
  <si>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</si>
  <si>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</si>
  <si>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</si>
  <si>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</si>
  <si>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</si>
  <si>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</si>
  <si>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</si>
  <si>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</si>
  <si>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</si>
  <si>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</si>
  <si>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</si>
  <si>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</si>
  <si>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</si>
  <si>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</si>
  <si>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</si>
  <si>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</si>
  <si>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</si>
  <si>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</si>
  <si>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</si>
  <si>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</si>
  <si>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</si>
  <si>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</si>
  <si>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</si>
  <si>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</si>
  <si>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</si>
  <si>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</si>
  <si>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</si>
  <si>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</si>
  <si>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</si>
  <si>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</si>
  <si>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</si>
  <si>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</si>
  <si>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</si>
  <si>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</si>
  <si>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</si>
  <si>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</si>
  <si>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</si>
  <si>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</si>
  <si>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</si>
  <si>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</si>
  <si>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</si>
  <si>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</si>
  <si>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</si>
  <si>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</si>
  <si>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</si>
  <si>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</si>
  <si>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</si>
  <si>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</si>
  <si>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</si>
  <si>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</si>
  <si>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</si>
  <si>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</si>
  <si>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Twenty-First Century Fox Inc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</si>
  <si>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</si>
  <si>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</si>
  <si>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</si>
  <si>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</si>
  <si>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</si>
  <si>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</si>
  <si>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</si>
  <si>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</si>
  <si>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</si>
  <si>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</si>
  <si>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</si>
  <si>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</si>
  <si>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</si>
  <si>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</si>
  <si>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</si>
  <si>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</si>
  <si>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</si>
  <si>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</si>
  <si>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</si>
  <si>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</si>
  <si>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</si>
  <si>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</si>
  <si>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</si>
  <si>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</si>
  <si>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</si>
  <si>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</si>
  <si>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</si>
  <si>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</si>
  <si>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</si>
  <si>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</si>
  <si>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</si>
  <si>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</si>
  <si>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</si>
  <si>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</si>
  <si>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</si>
  <si>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</si>
  <si>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</si>
  <si>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</si>
  <si>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</si>
  <si>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</si>
  <si>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</si>
  <si>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</si>
  <si>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</si>
  <si>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</si>
  <si>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</si>
  <si>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</si>
  <si>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</si>
  <si>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</si>
  <si>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</si>
  <si>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</si>
  <si>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</si>
  <si>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</si>
  <si>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</si>
  <si>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</si>
  <si>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</si>
  <si>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</si>
  <si>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</si>
  <si>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</si>
  <si>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</si>
  <si>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</si>
  <si>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</si>
  <si>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</si>
  <si>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</si>
  <si>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</si>
  <si>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</si>
  <si>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</si>
  <si>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</si>
  <si>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</si>
  <si>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</si>
  <si>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</si>
  <si>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</si>
  <si>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</si>
  <si>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</si>
  <si>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</si>
  <si>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</si>
  <si>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</si>
  <si>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</si>
  <si>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</si>
  <si>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</si>
  <si>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</si>
  <si>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</si>
  <si>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</si>
  <si>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</si>
  <si>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</si>
  <si>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</si>
  <si>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</si>
  <si>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</si>
  <si>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</si>
  <si>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</si>
  <si>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</si>
  <si>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</si>
  <si>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</si>
  <si>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</si>
  <si>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</si>
  <si>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</si>
  <si>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</si>
  <si>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</si>
  <si>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</si>
  <si>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</si>
  <si>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</si>
  <si>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</si>
  <si>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</si>
  <si>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</si>
  <si>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</si>
  <si>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</si>
  <si>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</si>
  <si>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</si>
  <si>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</si>
  <si>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</si>
  <si>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</si>
  <si>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</si>
  <si>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</si>
  <si>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</si>
  <si>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</si>
  <si>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</si>
  <si>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</si>
  <si>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</si>
  <si>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</si>
  <si>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</si>
  <si>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</si>
  <si>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</si>
  <si>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</si>
  <si>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</si>
  <si>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</si>
  <si>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</si>
  <si>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</si>
  <si>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</si>
  <si>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</si>
  <si>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</si>
  <si>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</si>
  <si>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</si>
  <si>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</si>
  <si>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</si>
  <si>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</si>
  <si>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</si>
  <si>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</si>
  <si>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</si>
  <si>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</si>
  <si>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</si>
  <si>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</si>
  <si>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</si>
  <si>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</si>
  <si>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</si>
  <si>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</si>
  <si>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</si>
  <si>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</si>
  <si>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</si>
  <si>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</si>
  <si>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</si>
  <si>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</si>
  <si>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</si>
  <si>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</si>
  <si>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</si>
  <si>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</si>
  <si>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</si>
  <si>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</si>
  <si>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</si>
  <si>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</si>
  <si>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</si>
  <si>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</si>
  <si>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</si>
  <si>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</si>
  <si>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</si>
  <si>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</si>
  <si>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</si>
  <si>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</si>
  <si>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</si>
  <si>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</si>
  <si>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</si>
  <si>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</si>
  <si>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</si>
  <si>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</si>
  <si>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</si>
  <si>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</si>
  <si>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</si>
  <si>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</si>
  <si>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</si>
  <si>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</si>
  <si>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</si>
  <si>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</si>
  <si>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</si>
  <si>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</si>
  <si>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</si>
  <si>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</si>
  <si>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</si>
  <si>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</si>
  <si>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</si>
  <si>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</si>
  <si>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</si>
  <si>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</si>
  <si>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</si>
  <si>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</si>
  <si>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</si>
  <si>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</si>
  <si>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</si>
  <si>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</si>
  <si>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</si>
  <si>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</si>
  <si>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</si>
  <si>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</si>
  <si>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</si>
  <si>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</si>
  <si>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</si>
  <si>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</si>
  <si>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</si>
  <si>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</si>
  <si>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</si>
  <si>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</si>
  <si>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</si>
  <si>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</si>
  <si>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</si>
  <si>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</si>
  <si>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</si>
  <si>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</si>
  <si>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</si>
  <si>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</si>
  <si>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</si>
  <si>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</si>
  <si>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</si>
  <si>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</si>
  <si>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</si>
  <si>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</si>
  <si>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</si>
  <si>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</si>
  <si>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</si>
  <si>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</si>
  <si>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</si>
  <si>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</si>
  <si>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</si>
  <si>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</si>
  <si>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</si>
  <si>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</si>
  <si>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</si>
  <si>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</si>
  <si>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</si>
  <si>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</si>
  <si>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</si>
  <si>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</si>
  <si>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</si>
  <si>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</si>
  <si>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</si>
  <si>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</si>
  <si>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</si>
  <si>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</si>
  <si>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</si>
  <si>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</si>
  <si>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</si>
  <si>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</si>
  <si>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</si>
  <si>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</si>
  <si>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</si>
  <si>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</si>
  <si>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</si>
  <si>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</si>
  <si>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</si>
  <si>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</si>
  <si>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</si>
  <si>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</si>
  <si>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</si>
  <si>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</si>
  <si>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</si>
  <si>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</si>
  <si>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</si>
  <si>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</si>
  <si>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</si>
  <si>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</si>
  <si>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</si>
  <si>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</si>
  <si>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</si>
  <si>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</si>
  <si>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</si>
  <si>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</si>
  <si>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</si>
  <si>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</si>
  <si>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</si>
  <si>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</si>
  <si>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</si>
  <si>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</si>
  <si>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</si>
  <si>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</si>
  <si>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</si>
  <si>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</si>
  <si>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</si>
  <si>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</si>
  <si>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</si>
  <si>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</si>
  <si>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</si>
  <si>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</si>
  <si>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</si>
  <si>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</si>
  <si>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</si>
  <si>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</si>
  <si>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</si>
  <si>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</si>
  <si>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</si>
  <si>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</si>
  <si>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</si>
  <si>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</si>
  <si>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</si>
  <si>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</si>
  <si>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</si>
  <si>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</si>
  <si>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</si>
  <si>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</si>
  <si>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</si>
  <si>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</si>
  <si>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</si>
  <si>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</si>
  <si>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</si>
  <si>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</si>
  <si>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</si>
  <si>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</si>
  <si>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</si>
  <si>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</si>
  <si>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</si>
  <si>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</si>
  <si>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</si>
  <si>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</si>
  <si>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</si>
  <si>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</si>
  <si>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</si>
  <si>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</si>
  <si>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</si>
  <si>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</si>
  <si>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</si>
  <si>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</si>
  <si>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</si>
  <si>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</si>
  <si>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</si>
  <si>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</si>
  <si>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</si>
  <si>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</si>
  <si>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</si>
  <si>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</si>
  <si>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</si>
  <si>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</si>
  <si>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</si>
  <si>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</si>
  <si>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</si>
  <si>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</si>
  <si>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</si>
  <si>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</si>
  <si>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</si>
  <si>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</si>
  <si>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</si>
  <si>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</si>
  <si>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</si>
  <si>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</si>
  <si>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</si>
  <si>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</si>
  <si>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</si>
  <si>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</si>
  <si>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</si>
  <si>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</si>
  <si>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</si>
  <si>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</si>
  <si>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</si>
  <si>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</si>
  <si>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</si>
  <si>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</si>
  <si>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</si>
  <si>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</si>
  <si>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</si>
  <si>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</si>
  <si>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</si>
  <si>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</si>
  <si>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</si>
  <si>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</si>
  <si>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</si>
  <si>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</si>
  <si>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</si>
  <si>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</si>
  <si>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</si>
  <si>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</si>
  <si>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</si>
  <si>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</si>
  <si>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</si>
  <si>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</si>
  <si>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</si>
  <si>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</si>
  <si>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</si>
  <si>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</si>
  <si>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</si>
  <si>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</si>
  <si>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</si>
  <si>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</si>
  <si>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</si>
  <si>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</si>
  <si>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Group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</si>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</sst>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43518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Piyasadaki Analist Öneri Durumuna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21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AL ve SAT öneri sayıları toplamın belirlenen yüzdesinden fazla olan hisseler birlikte listenmiştir.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ABMD UW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Health Care</v>
      </c>
      <c r="D4" s="55"/>
      <c r="E4" s="56" t="str">
        <f>IF(ISERROR((VLOOKUP(2,$AC$45:$AD$80,2,FALSE)))=TRUE," ",((VLOOKUP(2,$AC$45:$AD$80,2,FALSE))))</f>
        <v>AIZ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Financials</v>
      </c>
      <c r="G4" s="55"/>
      <c r="H4" s="56" t="str">
        <f>IF(ISERROR((VLOOKUP(3,$AC$45:$AD$80,2,FALSE)))=TRUE," ",((VLOOKUP(3,$AC$45:$AD$80,2,FALSE))))</f>
        <v>AME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AMZN UW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BLK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Financials</v>
      </c>
      <c r="P4" s="55"/>
      <c r="Q4" s="56" t="str">
        <f>IF(ISERROR((VLOOKUP(6,$AC$45:$AD$80,2,FALSE)))=TRUE," ",((VLOOKUP(6,$AC$45:$AD$80,2,FALSE))))</f>
        <v>BSX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Health Care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358.36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435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21.386315436990721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98.17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130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32.423347254762149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79.260000000000005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87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9.765329295987879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1619.44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2100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29.674455367287457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435.02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472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8.5007585858121395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40.119999999999997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44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9.6709870388833608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AL</v>
      </c>
      <c r="C7" s="59" t="str">
        <f>VLOOKUP($AB$2,$AC$2:$AJ$37,7,FALSE)</f>
        <v>SAT</v>
      </c>
      <c r="D7" s="60" t="str">
        <f>VLOOKUP($AB$2,$AC$2:$AJ$37,8,FALSE)</f>
        <v>Toplam</v>
      </c>
      <c r="E7" s="61" t="str">
        <f>VLOOKUP($AB$2,$AC$2:$AJ$37,6,FALSE)</f>
        <v>AL</v>
      </c>
      <c r="F7" s="59" t="str">
        <f>VLOOKUP($AB$2,$AC$2:$AJ$37,7,FALSE)</f>
        <v>SAT</v>
      </c>
      <c r="G7" s="60" t="str">
        <f>VLOOKUP($AB$2,$AC$2:$AJ$37,8,FALSE)</f>
        <v>Toplam</v>
      </c>
      <c r="H7" s="61" t="str">
        <f>VLOOKUP($AB$2,$AC$2:$AJ$37,6,FALSE)</f>
        <v>AL</v>
      </c>
      <c r="I7" s="59" t="str">
        <f>VLOOKUP($AB$2,$AC$2:$AJ$37,7,FALSE)</f>
        <v>SAT</v>
      </c>
      <c r="J7" s="60" t="str">
        <f>VLOOKUP($AB$2,$AC$2:$AJ$37,8,FALSE)</f>
        <v>Toplam</v>
      </c>
      <c r="K7" s="61" t="str">
        <f>VLOOKUP($AB$2,$AC$2:$AJ$37,6,FALSE)</f>
        <v>AL</v>
      </c>
      <c r="L7" s="59" t="str">
        <f>VLOOKUP($AB$2,$AC$2:$AJ$37,7,FALSE)</f>
        <v>SAT</v>
      </c>
      <c r="M7" s="60" t="str">
        <f>VLOOKUP($AB$2,$AC$2:$AJ$37,8,FALSE)</f>
        <v>Toplam</v>
      </c>
      <c r="N7" s="61" t="str">
        <f>VLOOKUP($AB$2,$AC$2:$AJ$37,6,FALSE)</f>
        <v>AL</v>
      </c>
      <c r="O7" s="59" t="str">
        <f>VLOOKUP($AB$2,$AC$2:$AJ$37,7,FALSE)</f>
        <v>SAT</v>
      </c>
      <c r="P7" s="60" t="str">
        <f>VLOOKUP($AB$2,$AC$2:$AJ$37,8,FALSE)</f>
        <v>Toplam</v>
      </c>
      <c r="Q7" s="61" t="str">
        <f>VLOOKUP($AB$2,$AC$2:$AJ$37,6,FALSE)</f>
        <v>AL</v>
      </c>
      <c r="R7" s="59" t="str">
        <f>VLOOKUP($AB$2,$AC$2:$AJ$37,7,FALSE)</f>
        <v>SAT</v>
      </c>
      <c r="S7" s="62" t="str">
        <f>VLOOKUP($AB$2,$AC$2:$AJ$37,8,FALSE)</f>
        <v>Toplam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11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0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4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0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4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15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1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16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46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49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15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0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17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23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1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26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CRM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Information Technology</v>
      </c>
      <c r="D9" s="77"/>
      <c r="E9" s="61" t="str">
        <f>IF(ISERROR((VLOOKUP(8,$AC$45:$AD$80,2,FALSE)))=TRUE," ",((VLOOKUP(8,$AC$45:$AD$80,2,FALSE))))</f>
        <v>CXO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Energy</v>
      </c>
      <c r="G9" s="77"/>
      <c r="H9" s="61" t="str">
        <f>IF(ISERROR((VLOOKUP(9,$AC$45:$AD$80,2,FALSE)))=TRUE," ",((VLOOKUP(9,$AC$45:$AD$80,2,FALSE))))</f>
        <v>EQIX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Real Estate</v>
      </c>
      <c r="J9" s="77"/>
      <c r="K9" s="61" t="str">
        <f>IF(ISERROR((VLOOKUP(10,$AC$45:$AD$80,2,FALSE)))=TRUE," ",((VLOOKUP(10,$AC$45:$AD$80,2,FALSE))))</f>
        <v>GOOGL UW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Communication Services</v>
      </c>
      <c r="M9" s="77"/>
      <c r="N9" s="61" t="str">
        <f>IF(ISERROR((VLOOKUP(11,$AC$45:$AD$80,2,FALSE)))=TRUE," ",((VLOOKUP(11,$AC$45:$AD$80,2,FALSE))))</f>
        <v>HAL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Energy</v>
      </c>
      <c r="P9" s="77"/>
      <c r="Q9" s="61" t="str">
        <f>IF(ISERROR((VLOOKUP(12,$AC$45:$AD$80,2,FALSE)))=TRUE," ",((VLOOKUP(12,$AC$45:$AD$80,2,FALSE))))</f>
        <v>HRS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Industrials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159.63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175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9.6285159431184653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103.7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158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52.362584378013487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425.86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480.5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12.830507678579806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1104.21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1350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22.259352840492298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31.38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38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21.096239643084779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164.57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180.5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9.6797715257944894</v>
      </c>
      <c r="T11" s="46"/>
      <c r="U11" s="46"/>
      <c r="W11" s="42" t="s">
        <v>143</v>
      </c>
      <c r="X11" s="42">
        <v>2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AL</v>
      </c>
      <c r="C12" s="59" t="str">
        <f>VLOOKUP($AB$2,$AC$2:$AJ$37,7,FALSE)</f>
        <v>SAT</v>
      </c>
      <c r="D12" s="60" t="str">
        <f>VLOOKUP($AB$2,$AC$2:$AJ$37,8,FALSE)</f>
        <v>Toplam</v>
      </c>
      <c r="E12" s="61" t="str">
        <f>VLOOKUP($AB$2,$AC$2:$AJ$37,6,FALSE)</f>
        <v>AL</v>
      </c>
      <c r="F12" s="59" t="str">
        <f>VLOOKUP($AB$2,$AC$2:$AJ$37,7,FALSE)</f>
        <v>SAT</v>
      </c>
      <c r="G12" s="60" t="str">
        <f>VLOOKUP($AB$2,$AC$2:$AJ$37,8,FALSE)</f>
        <v>Toplam</v>
      </c>
      <c r="H12" s="61" t="str">
        <f>VLOOKUP($AB$2,$AC$2:$AJ$37,6,FALSE)</f>
        <v>AL</v>
      </c>
      <c r="I12" s="59" t="str">
        <f>VLOOKUP($AB$2,$AC$2:$AJ$37,7,FALSE)</f>
        <v>SAT</v>
      </c>
      <c r="J12" s="60" t="str">
        <f>VLOOKUP($AB$2,$AC$2:$AJ$37,8,FALSE)</f>
        <v>Toplam</v>
      </c>
      <c r="K12" s="61" t="str">
        <f>VLOOKUP($AB$2,$AC$2:$AJ$37,6,FALSE)</f>
        <v>AL</v>
      </c>
      <c r="L12" s="59" t="str">
        <f>VLOOKUP($AB$2,$AC$2:$AJ$37,7,FALSE)</f>
        <v>SAT</v>
      </c>
      <c r="M12" s="60" t="str">
        <f>VLOOKUP($AB$2,$AC$2:$AJ$37,8,FALSE)</f>
        <v>Toplam</v>
      </c>
      <c r="N12" s="61" t="str">
        <f>VLOOKUP($AB$2,$AC$2:$AJ$37,6,FALSE)</f>
        <v>AL</v>
      </c>
      <c r="O12" s="59" t="str">
        <f>VLOOKUP($AB$2,$AC$2:$AJ$37,7,FALSE)</f>
        <v>SAT</v>
      </c>
      <c r="P12" s="60" t="str">
        <f>VLOOKUP($AB$2,$AC$2:$AJ$37,8,FALSE)</f>
        <v>Toplam</v>
      </c>
      <c r="Q12" s="61" t="str">
        <f>VLOOKUP($AB$2,$AC$2:$AJ$37,6,FALSE)</f>
        <v>AL</v>
      </c>
      <c r="R12" s="59" t="str">
        <f>VLOOKUP($AB$2,$AC$2:$AJ$37,7,FALSE)</f>
        <v>SAT</v>
      </c>
      <c r="S12" s="62" t="str">
        <f>VLOOKUP($AB$2,$AC$2:$AJ$37,8,FALSE)</f>
        <v>Toplam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41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0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44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35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0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38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22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0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25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40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0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43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30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0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33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12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0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13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JEF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Financials</v>
      </c>
      <c r="D14" s="77"/>
      <c r="E14" s="61" t="str">
        <f>IF(ISERROR((VLOOKUP(14,$AC$45:$AD$80,2,FALSE)))=TRUE," ",((VLOOKUP(14,$AC$45:$AD$80,2,FALSE))))</f>
        <v>KEYS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Information Technology</v>
      </c>
      <c r="G14" s="77"/>
      <c r="H14" s="61" t="str">
        <f>IF(ISERROR((VLOOKUP(15,$AC$45:$AD$80,2,FALSE)))=TRUE," ",((VLOOKUP(15,$AC$45:$AD$80,2,FALSE))))</f>
        <v>LEN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Consumer Discretionary</v>
      </c>
      <c r="J14" s="77"/>
      <c r="K14" s="61" t="str">
        <f>IF(ISERROR((VLOOKUP(16,$AC$45:$AD$80,2,FALSE)))=TRUE," ",((VLOOKUP(16,$AC$45:$AD$80,2,FALSE))))</f>
        <v>MA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Information Technology</v>
      </c>
      <c r="M14" s="77"/>
      <c r="N14" s="61" t="str">
        <f>IF(ISERROR((VLOOKUP(17,$AC$45:$AD$80,2,FALSE)))=TRUE," ",((VLOOKUP(17,$AC$45:$AD$80,2,FALSE))))</f>
        <v>MPC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Energy</v>
      </c>
      <c r="P14" s="77"/>
      <c r="Q14" s="61" t="str">
        <f>IF(ISERROR((VLOOKUP(18,$AC$45:$AD$80,2,FALSE)))=TRUE," ",((VLOOKUP(18,$AC$45:$AD$80,2,FALSE))))</f>
        <v>MSFT UW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Information Technology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20.440000000000001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30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46.771037181996064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81.75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76.5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-6.4220183486238476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49.22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56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13.774888256806172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219.31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238.5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8.7501709908348815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64.66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94.5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46.149087534797403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109.41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125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14.249154556256283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AL</v>
      </c>
      <c r="C17" s="59" t="str">
        <f>VLOOKUP($AB$2,$AC$2:$AJ$37,7,FALSE)</f>
        <v>SAT</v>
      </c>
      <c r="D17" s="60" t="str">
        <f>VLOOKUP($AB$2,$AC$2:$AJ$37,8,FALSE)</f>
        <v>Toplam</v>
      </c>
      <c r="E17" s="61" t="str">
        <f>VLOOKUP($AB$2,$AC$2:$AJ$37,6,FALSE)</f>
        <v>AL</v>
      </c>
      <c r="F17" s="59" t="str">
        <f>VLOOKUP($AB$2,$AC$2:$AJ$37,7,FALSE)</f>
        <v>SAT</v>
      </c>
      <c r="G17" s="60" t="str">
        <f>VLOOKUP($AB$2,$AC$2:$AJ$37,8,FALSE)</f>
        <v>Toplam</v>
      </c>
      <c r="H17" s="61" t="str">
        <f>VLOOKUP($AB$2,$AC$2:$AJ$37,6,FALSE)</f>
        <v>AL</v>
      </c>
      <c r="I17" s="59" t="str">
        <f>VLOOKUP($AB$2,$AC$2:$AJ$37,7,FALSE)</f>
        <v>SAT</v>
      </c>
      <c r="J17" s="60" t="str">
        <f>VLOOKUP($AB$2,$AC$2:$AJ$37,8,FALSE)</f>
        <v>Toplam</v>
      </c>
      <c r="K17" s="61" t="str">
        <f>VLOOKUP($AB$2,$AC$2:$AJ$37,6,FALSE)</f>
        <v>AL</v>
      </c>
      <c r="L17" s="59" t="str">
        <f>VLOOKUP($AB$2,$AC$2:$AJ$37,7,FALSE)</f>
        <v>SAT</v>
      </c>
      <c r="M17" s="60" t="str">
        <f>VLOOKUP($AB$2,$AC$2:$AJ$37,8,FALSE)</f>
        <v>Toplam</v>
      </c>
      <c r="N17" s="61" t="str">
        <f>VLOOKUP($AB$2,$AC$2:$AJ$37,6,FALSE)</f>
        <v>AL</v>
      </c>
      <c r="O17" s="59" t="str">
        <f>VLOOKUP($AB$2,$AC$2:$AJ$37,7,FALSE)</f>
        <v>SAT</v>
      </c>
      <c r="P17" s="60" t="str">
        <f>VLOOKUP($AB$2,$AC$2:$AJ$37,8,FALSE)</f>
        <v>Toplam</v>
      </c>
      <c r="Q17" s="61" t="str">
        <f>VLOOKUP($AB$2,$AC$2:$AJ$37,6,FALSE)</f>
        <v>AL</v>
      </c>
      <c r="R17" s="59" t="str">
        <f>VLOOKUP($AB$2,$AC$2:$AJ$37,7,FALSE)</f>
        <v>SAT</v>
      </c>
      <c r="S17" s="62" t="str">
        <f>VLOOKUP($AB$2,$AC$2:$AJ$37,8,FALSE)</f>
        <v>Toplam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0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10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0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10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18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0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20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42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1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46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21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0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21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34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2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37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AL</v>
      </c>
      <c r="C22" s="59" t="str">
        <f>VLOOKUP($AB$2,$AC$2:$AJ$37,7,FALSE)</f>
        <v>SAT</v>
      </c>
      <c r="D22" s="60" t="str">
        <f>VLOOKUP($AB$2,$AC$2:$AJ$37,8,FALSE)</f>
        <v>Toplam</v>
      </c>
      <c r="E22" s="61" t="str">
        <f>VLOOKUP($AB$2,$AC$2:$AJ$37,6,FALSE)</f>
        <v>AL</v>
      </c>
      <c r="F22" s="59" t="str">
        <f>VLOOKUP($AB$2,$AC$2:$AJ$37,7,FALSE)</f>
        <v>SAT</v>
      </c>
      <c r="G22" s="60" t="str">
        <f>VLOOKUP($AB$2,$AC$2:$AJ$37,8,FALSE)</f>
        <v>Toplam</v>
      </c>
      <c r="H22" s="61" t="str">
        <f>VLOOKUP($AB$2,$AC$2:$AJ$37,6,FALSE)</f>
        <v>AL</v>
      </c>
      <c r="I22" s="59" t="str">
        <f>VLOOKUP($AB$2,$AC$2:$AJ$37,7,FALSE)</f>
        <v>SAT</v>
      </c>
      <c r="J22" s="60" t="str">
        <f>VLOOKUP($AB$2,$AC$2:$AJ$37,8,FALSE)</f>
        <v>Toplam</v>
      </c>
      <c r="K22" s="61" t="str">
        <f>VLOOKUP($AB$2,$AC$2:$AJ$37,6,FALSE)</f>
        <v>AL</v>
      </c>
      <c r="L22" s="59" t="str">
        <f>VLOOKUP($AB$2,$AC$2:$AJ$37,7,FALSE)</f>
        <v>SAT</v>
      </c>
      <c r="M22" s="60" t="str">
        <f>VLOOKUP($AB$2,$AC$2:$AJ$37,8,FALSE)</f>
        <v>Toplam</v>
      </c>
      <c r="N22" s="61" t="str">
        <f>VLOOKUP($AB$2,$AC$2:$AJ$37,6,FALSE)</f>
        <v>AL</v>
      </c>
      <c r="O22" s="59" t="str">
        <f>VLOOKUP($AB$2,$AC$2:$AJ$37,7,FALSE)</f>
        <v>SAT</v>
      </c>
      <c r="P22" s="60" t="str">
        <f>VLOOKUP($AB$2,$AC$2:$AJ$37,8,FALSE)</f>
        <v>Toplam</v>
      </c>
      <c r="Q22" s="61" t="str">
        <f>VLOOKUP($AB$2,$AC$2:$AJ$37,6,FALSE)</f>
        <v>AL</v>
      </c>
      <c r="R22" s="59" t="str">
        <f>VLOOKUP($AB$2,$AC$2:$AJ$37,7,FALSE)</f>
        <v>SAT</v>
      </c>
      <c r="S22" s="62" t="str">
        <f>VLOOKUP($AB$2,$AC$2:$AJ$37,8,FALSE)</f>
        <v>Toplam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AL</v>
      </c>
      <c r="C27" s="59" t="str">
        <f>VLOOKUP($AB$2,$AC$2:$AJ$37,7,FALSE)</f>
        <v>SAT</v>
      </c>
      <c r="D27" s="60" t="str">
        <f>VLOOKUP($AB$2,$AC$2:$AJ$37,8,FALSE)</f>
        <v>Toplam</v>
      </c>
      <c r="E27" s="61" t="str">
        <f>VLOOKUP($AB$2,$AC$2:$AJ$37,6,FALSE)</f>
        <v>AL</v>
      </c>
      <c r="F27" s="59" t="str">
        <f>VLOOKUP($AB$2,$AC$2:$AJ$37,7,FALSE)</f>
        <v>SAT</v>
      </c>
      <c r="G27" s="60" t="str">
        <f>VLOOKUP($AB$2,$AC$2:$AJ$37,8,FALSE)</f>
        <v>Toplam</v>
      </c>
      <c r="H27" s="61" t="str">
        <f>VLOOKUP($AB$2,$AC$2:$AJ$37,6,FALSE)</f>
        <v>AL</v>
      </c>
      <c r="I27" s="59" t="str">
        <f>VLOOKUP($AB$2,$AC$2:$AJ$37,7,FALSE)</f>
        <v>SAT</v>
      </c>
      <c r="J27" s="60" t="str">
        <f>VLOOKUP($AB$2,$AC$2:$AJ$37,8,FALSE)</f>
        <v>Toplam</v>
      </c>
      <c r="K27" s="61" t="str">
        <f>VLOOKUP($AB$2,$AC$2:$AJ$37,6,FALSE)</f>
        <v>AL</v>
      </c>
      <c r="L27" s="59" t="str">
        <f>VLOOKUP($AB$2,$AC$2:$AJ$37,7,FALSE)</f>
        <v>SAT</v>
      </c>
      <c r="M27" s="60" t="str">
        <f>VLOOKUP($AB$2,$AC$2:$AJ$37,8,FALSE)</f>
        <v>Toplam</v>
      </c>
      <c r="N27" s="61" t="str">
        <f>VLOOKUP($AB$2,$AC$2:$AJ$37,6,FALSE)</f>
        <v>AL</v>
      </c>
      <c r="O27" s="59" t="str">
        <f>VLOOKUP($AB$2,$AC$2:$AJ$37,7,FALSE)</f>
        <v>SAT</v>
      </c>
      <c r="P27" s="60" t="str">
        <f>VLOOKUP($AB$2,$AC$2:$AJ$37,8,FALSE)</f>
        <v>Toplam</v>
      </c>
      <c r="Q27" s="61" t="str">
        <f>VLOOKUP($AB$2,$AC$2:$AJ$37,6,FALSE)</f>
        <v>AL</v>
      </c>
      <c r="R27" s="59" t="str">
        <f>VLOOKUP($AB$2,$AC$2:$AJ$37,7,FALSE)</f>
        <v>SAT</v>
      </c>
      <c r="S27" s="62" t="str">
        <f>VLOOKUP($AB$2,$AC$2:$AJ$37,8,FALSE)</f>
        <v>Toplam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AL</v>
      </c>
      <c r="C32" s="59" t="str">
        <f>VLOOKUP($AB$2,$AC$2:$AJ$37,7,FALSE)</f>
        <v>SAT</v>
      </c>
      <c r="D32" s="60" t="str">
        <f>VLOOKUP($AB$2,$AC$2:$AJ$37,8,FALSE)</f>
        <v>Toplam</v>
      </c>
      <c r="E32" s="61" t="str">
        <f>VLOOKUP($AB$2,$AC$2:$AJ$37,6,FALSE)</f>
        <v>AL</v>
      </c>
      <c r="F32" s="59" t="str">
        <f>VLOOKUP($AB$2,$AC$2:$AJ$37,7,FALSE)</f>
        <v>SAT</v>
      </c>
      <c r="G32" s="60" t="str">
        <f>VLOOKUP($AB$2,$AC$2:$AJ$37,8,FALSE)</f>
        <v>Toplam</v>
      </c>
      <c r="H32" s="61" t="str">
        <f>VLOOKUP($AB$2,$AC$2:$AJ$37,6,FALSE)</f>
        <v>AL</v>
      </c>
      <c r="I32" s="59" t="str">
        <f>VLOOKUP($AB$2,$AC$2:$AJ$37,7,FALSE)</f>
        <v>SAT</v>
      </c>
      <c r="J32" s="60" t="str">
        <f>VLOOKUP($AB$2,$AC$2:$AJ$37,8,FALSE)</f>
        <v>Toplam</v>
      </c>
      <c r="K32" s="61" t="str">
        <f>VLOOKUP($AB$2,$AC$2:$AJ$37,6,FALSE)</f>
        <v>AL</v>
      </c>
      <c r="L32" s="59" t="str">
        <f>VLOOKUP($AB$2,$AC$2:$AJ$37,7,FALSE)</f>
        <v>SAT</v>
      </c>
      <c r="M32" s="60" t="str">
        <f>VLOOKUP($AB$2,$AC$2:$AJ$37,8,FALSE)</f>
        <v>Toplam</v>
      </c>
      <c r="N32" s="61" t="str">
        <f>VLOOKUP($AB$2,$AC$2:$AJ$37,6,FALSE)</f>
        <v>AL</v>
      </c>
      <c r="O32" s="59" t="str">
        <f>VLOOKUP($AB$2,$AC$2:$AJ$37,7,FALSE)</f>
        <v>SAT</v>
      </c>
      <c r="P32" s="60" t="str">
        <f>VLOOKUP($AB$2,$AC$2:$AJ$37,8,FALSE)</f>
        <v>Toplam</v>
      </c>
      <c r="Q32" s="61" t="str">
        <f>VLOOKUP($AB$2,$AC$2:$AJ$37,6,FALSE)</f>
        <v>AL</v>
      </c>
      <c r="R32" s="59" t="str">
        <f>VLOOKUP($AB$2,$AC$2:$AJ$37,7,FALSE)</f>
        <v>SAT</v>
      </c>
      <c r="S32" s="62" t="str">
        <f>VLOOKUP($AB$2,$AC$2:$AJ$37,8,FALSE)</f>
        <v>Toplam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-30</v>
      </c>
      <c r="I38" s="176"/>
      <c r="J38" s="176"/>
      <c r="K38" s="86"/>
      <c r="L38" s="86"/>
      <c r="M38" s="176">
        <v>300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100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0.52362584378013488</v>
      </c>
      <c r="AM39" s="94">
        <f t="shared" ca="1" si="6"/>
        <v>100</v>
      </c>
      <c r="AN39" s="94">
        <f t="shared" ca="1" si="6"/>
        <v>49.247029287724608</v>
      </c>
      <c r="AO39" s="94">
        <f t="shared" ca="1" si="6"/>
        <v>52.544257482175681</v>
      </c>
      <c r="AP39" s="94">
        <f t="shared" ca="1" si="6"/>
        <v>3.2384781936282088</v>
      </c>
      <c r="AQ39" s="94">
        <f t="shared" ca="1" si="6"/>
        <v>527.5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84.615384615384613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-6.422018348623848E-2</v>
      </c>
      <c r="AM40" s="95">
        <f t="shared" ca="1" si="7"/>
        <v>84.615384615384613</v>
      </c>
      <c r="AN40" s="95">
        <f t="shared" ca="1" si="7"/>
        <v>-75.213877249988585</v>
      </c>
      <c r="AO40" s="95">
        <f t="shared" ca="1" si="7"/>
        <v>-245.61977091348575</v>
      </c>
      <c r="AP40" s="95">
        <f t="shared" ca="1" si="7"/>
        <v>0</v>
      </c>
      <c r="AQ40" s="95">
        <f t="shared" ca="1" si="7"/>
        <v>-44.878048780487802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-30</v>
      </c>
      <c r="C41" s="176"/>
      <c r="D41" s="176"/>
      <c r="E41" s="176">
        <v>200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15.384615384615387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0.58784602726637336</v>
      </c>
      <c r="AM41" s="95">
        <f t="shared" ca="1" si="8"/>
        <v>15.384615384615387</v>
      </c>
      <c r="AN41" s="95">
        <f t="shared" ca="1" si="8"/>
        <v>124.46090653771319</v>
      </c>
      <c r="AO41" s="95">
        <f t="shared" ca="1" si="8"/>
        <v>298.16402839566143</v>
      </c>
      <c r="AP41" s="95">
        <f t="shared" ca="1" si="8"/>
        <v>3.2384781936282088</v>
      </c>
      <c r="AQ41" s="95">
        <f t="shared" ca="1" si="8"/>
        <v>572.3780487804878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0.90497737556561098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0.43956043956043961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1.6329056312954816E-2</v>
      </c>
      <c r="AM43" s="116">
        <f t="shared" ca="1" si="10"/>
        <v>0.42735042735042739</v>
      </c>
      <c r="AN43" s="116">
        <f t="shared" ca="1" si="10"/>
        <v>3.4572474038253662</v>
      </c>
      <c r="AO43" s="116">
        <f t="shared" ca="1" si="10"/>
        <v>8.2823341221017071</v>
      </c>
      <c r="AP43" s="116">
        <f t="shared" ca="1" si="10"/>
        <v>8.9957727600783577E-2</v>
      </c>
      <c r="AQ43" s="116">
        <f t="shared" ca="1" si="10"/>
        <v>15.899390243902438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SAT Önerilerinin Yuzdesi Toplama Gore Fazla</v>
      </c>
      <c r="C44" s="118"/>
      <c r="D44" s="118"/>
      <c r="E44" s="118"/>
      <c r="S44" s="119" t="str">
        <f>VLOOKUP($AB$2,$AC$2:$AJ$37,5,FALSE)</f>
        <v>AL Önerilerinin Yuzdesi Toplama Gore Fazla</v>
      </c>
      <c r="V44" s="46"/>
      <c r="W44" s="46"/>
      <c r="X44" s="46"/>
      <c r="Y44" s="95"/>
      <c r="AB44" s="120" t="s">
        <v>174</v>
      </c>
      <c r="AD44" s="42">
        <f>AB2</f>
        <v>21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43518.337335648146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ABMD UW Equity</v>
      </c>
      <c r="AE45" s="127">
        <f ca="1">IF(ISERROR((HLOOKUP($AD$44,$AF$44:$BO$80,W45,FALSE)))=TRUE," ",((HLOOKUP($AD$44,$AF$44:$BO$80,W45,FALSE))))</f>
        <v>100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0.21386315436990722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100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>
        <f ca="1">IF(ISERROR(((VLOOKUP(AD45,'X2'!$B:$AZ,14,FALSE))))=TRUE," ",(((VLOOKUP(AD45,'X2'!$B:$AZ,14,FALSE)))))</f>
        <v>36.242852885268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AIZ UN Equity</v>
      </c>
      <c r="AE46" s="127">
        <f t="shared" ref="AE46:AE80" ca="1" si="14">IF(ISERROR((HLOOKUP($AD$44,$AF$44:$BO$80,W46,FALSE)))=TRUE," ",((HLOOKUP($AD$44,$AF$44:$BO$80,W46,FALSE))))</f>
        <v>100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0.32423347254762147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100</v>
      </c>
      <c r="AN46" s="128">
        <f ca="1">IF(ISERROR(((VLOOKUP(AD46,'X2'!$B:$AZ,42,FALSE))))=TRUE," ",(((VLOOKUP(AD46,'X2'!$B:$AZ,42,FALSE)))))</f>
        <v>30.801399121777727</v>
      </c>
      <c r="AO46" s="128" t="str">
        <f ca="1">IF(ISERROR(((VLOOKUP(AD46,'X2'!$B:$AZ,43,FALSE))))=TRUE," ",(((VLOOKUP(AD46,'X2'!$B:$AZ,43,FALSE)))))</f>
        <v xml:space="preserve"> </v>
      </c>
      <c r="AP46" s="128">
        <f ca="1">IF(ISERROR(((VLOOKUP(AD46,'X2'!$B:$AZ,15,FALSE))))=TRUE," ",(((VLOOKUP(AD46,'X2'!$B:$AZ,15,FALSE)))))</f>
        <v>2.5415096261587045</v>
      </c>
      <c r="AQ46" s="128">
        <f ca="1">IF(ISERROR(((VLOOKUP(AD46,'X2'!$B:$AZ,14,FALSE))))=TRUE," ",(((VLOOKUP(AD46,'X2'!$B:$AZ,14,FALSE)))))</f>
        <v>9.8999999999999986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AME UN Equity</v>
      </c>
      <c r="AE47" s="127">
        <f t="shared" ca="1" si="14"/>
        <v>87.5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9.765329295987879E-2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87.5</v>
      </c>
      <c r="AN47" s="128">
        <f ca="1">IF(ISERROR(((VLOOKUP(AD47,'X2'!$B:$AZ,42,FALSE))))=TRUE," ",(((VLOOKUP(AD47,'X2'!$B:$AZ,42,FALSE)))))</f>
        <v>-20.600741301418601</v>
      </c>
      <c r="AO47" s="128">
        <f ca="1">IF(ISERROR(((VLOOKUP(AD47,'X2'!$B:$AZ,43,FALSE))))=TRUE," ",(((VLOOKUP(AD47,'X2'!$B:$AZ,43,FALSE)))))</f>
        <v>-28.722155918207282</v>
      </c>
      <c r="AP47" s="128">
        <f ca="1">IF(ISERROR(((VLOOKUP(AD47,'X2'!$B:$AZ,15,FALSE))))=TRUE," ",(((VLOOKUP(AD47,'X2'!$B:$AZ,15,FALSE)))))</f>
        <v>0.72293716881150649</v>
      </c>
      <c r="AQ47" s="128">
        <f ca="1">IF(ISERROR(((VLOOKUP(AD47,'X2'!$B:$AZ,14,FALSE))))=TRUE," ",(((VLOOKUP(AD47,'X2'!$B:$AZ,14,FALSE)))))</f>
        <v>21.153846153846157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77.89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83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6.5605340865322992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24739.072073899999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12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25.412724306688418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22.976401179941004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53.084999123339969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18.649550979860372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17.142907563025211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66.647842748174142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0.86403902940043664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10.153846153846144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AMZN UW Equity</v>
      </c>
      <c r="AE48" s="127">
        <f t="shared" ca="1" si="14"/>
        <v>91.836734693877546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0.29674455367287456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91.836734693877546</v>
      </c>
      <c r="AN48" s="128" t="str">
        <f ca="1">IF(ISERROR(((VLOOKUP(AD48,'X2'!$B:$AZ,42,FALSE))))=TRUE," ",(((VLOOKUP(AD48,'X2'!$B:$AZ,42,FALSE)))))</f>
        <v xml:space="preserve"> </v>
      </c>
      <c r="AO48" s="128">
        <f ca="1">IF(ISERROR(((VLOOKUP(AD48,'X2'!$B:$AZ,43,FALSE))))=TRUE," ",(((VLOOKUP(AD48,'X2'!$B:$AZ,43,FALSE)))))</f>
        <v>-69.577622647955863</v>
      </c>
      <c r="AP48" s="128">
        <f ca="1">IF(ISERROR(((VLOOKUP(AD48,'X2'!$B:$AZ,15,FALSE))))=TRUE," ",(((VLOOKUP(AD48,'X2'!$B:$AZ,15,FALSE)))))</f>
        <v>0</v>
      </c>
      <c r="AQ48" s="128">
        <f ca="1">IF(ISERROR(((VLOOKUP(AD48,'X2'!$B:$AZ,14,FALSE))))=TRUE," ",(((VLOOKUP(AD48,'X2'!$B:$AZ,14,FALSE)))))</f>
        <v>41.934156378600825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34.979999999999997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44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25.786163522012593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16111.139575739999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14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22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5.7344262295081956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5.4887807939745796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-65.456098932058396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6.7701555700965885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6.7345172833585423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-39.503539680686806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1.1606632361349345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-16.666666666666664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BLK UN Equity</v>
      </c>
      <c r="AE49" s="127">
        <f t="shared" ca="1" si="14"/>
        <v>88.235294117647058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8.5007585858121404E-2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88.235294117647058</v>
      </c>
      <c r="AN49" s="128">
        <f ca="1">IF(ISERROR(((VLOOKUP(AD49,'X2'!$B:$AZ,42,FALSE))))=TRUE," ",(((VLOOKUP(AD49,'X2'!$B:$AZ,42,FALSE)))))</f>
        <v>0.95101310413183704</v>
      </c>
      <c r="AO49" s="128">
        <f ca="1">IF(ISERROR(((VLOOKUP(AD49,'X2'!$B:$AZ,43,FALSE))))=TRUE," ",(((VLOOKUP(AD49,'X2'!$B:$AZ,43,FALSE)))))</f>
        <v>-9.49430133146838</v>
      </c>
      <c r="AP49" s="128">
        <f ca="1">IF(ISERROR(((VLOOKUP(AD49,'X2'!$B:$AZ,15,FALSE))))=TRUE," ",(((VLOOKUP(AD49,'X2'!$B:$AZ,15,FALSE)))))</f>
        <v>3.0490552158521451</v>
      </c>
      <c r="AQ49" s="128">
        <f ca="1">IF(ISERROR(((VLOOKUP(AD49,'X2'!$B:$AZ,14,FALSE))))=TRUE," ",(((VLOOKUP(AD49,'X2'!$B:$AZ,14,FALSE)))))</f>
        <v>-10.71641791044776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161.31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20.885251999256084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11561.109315540001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14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23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19.848652639350313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17.031992397846057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19.567305544439641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11.045568760611205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9.9616794095730015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-1.2994893083338899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0.15312131919905772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12.428571428571434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BSX UN Equity</v>
      </c>
      <c r="AE50" s="127">
        <f t="shared" ca="1" si="14"/>
        <v>84.615384615384613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9.6709870388833608E-2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84.615384615384613</v>
      </c>
      <c r="AN50" s="128">
        <f ca="1">IF(ISERROR(((VLOOKUP(AD50,'X2'!$B:$AZ,42,FALSE))))=TRUE," ",(((VLOOKUP(AD50,'X2'!$B:$AZ,42,FALSE)))))</f>
        <v>-53.936881059595244</v>
      </c>
      <c r="AO50" s="128">
        <f ca="1">IF(ISERROR(((VLOOKUP(AD50,'X2'!$B:$AZ,43,FALSE))))=TRUE," ",(((VLOOKUP(AD50,'X2'!$B:$AZ,43,FALSE)))))</f>
        <v>-76.421043793227767</v>
      </c>
      <c r="AP50" s="128">
        <f ca="1">IF(ISERROR(((VLOOKUP(AD50,'X2'!$B:$AZ,15,FALSE))))=TRUE," ",(((VLOOKUP(AD50,'X2'!$B:$AZ,15,FALSE)))))</f>
        <v>0</v>
      </c>
      <c r="AQ50" s="128">
        <f ca="1">IF(ISERROR(((VLOOKUP(AD50,'X2'!$B:$AZ,14,FALSE))))=TRUE," ",(((VLOOKUP(AD50,'X2'!$B:$AZ,14,FALSE)))))</f>
        <v>7.8787878787878682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171.06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175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2.3032853969367384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806595.79680000001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22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45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14.882547416043153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13.218452978904256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-10.348267637783204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9.0233465022882235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8.6165770189005144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-19.36957460265495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1.7163568338594646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-12.322614641573312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CRM UN Equity</v>
      </c>
      <c r="AE51" s="127">
        <f t="shared" ca="1" si="14"/>
        <v>93.181818181818187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9.6285159431184653E-2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93.181818181818187</v>
      </c>
      <c r="AN51" s="128" t="str">
        <f ca="1">IF(ISERROR(((VLOOKUP(AD51,'X2'!$B:$AZ,42,FALSE))))=TRUE," ",(((VLOOKUP(AD51,'X2'!$B:$AZ,42,FALSE)))))</f>
        <v xml:space="preserve"> </v>
      </c>
      <c r="AO51" s="128">
        <f ca="1">IF(ISERROR(((VLOOKUP(AD51,'X2'!$B:$AZ,43,FALSE))))=TRUE," ",(((VLOOKUP(AD51,'X2'!$B:$AZ,43,FALSE)))))</f>
        <v>-245.61977091348575</v>
      </c>
      <c r="AP51" s="128">
        <f ca="1">IF(ISERROR(((VLOOKUP(AD51,'X2'!$B:$AZ,15,FALSE))))=TRUE," ",(((VLOOKUP(AD51,'X2'!$B:$AZ,15,FALSE)))))</f>
        <v>0</v>
      </c>
      <c r="AQ51" s="128">
        <f ca="1">IF(ISERROR(((VLOOKUP(AD51,'X2'!$B:$AZ,14,FALSE))))=TRUE," ",(((VLOOKUP(AD51,'X2'!$B:$AZ,14,FALSE)))))</f>
        <v>58.000000000000021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78.75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87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10.476190476190483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118457.03575125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7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20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9.068401658222017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8.3430448140692874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-45.372395216453043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9.1685804094626704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8.6403885308736736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-18.071799800964182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5.4869841269841269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9.5721925133689734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CXO UN Equity</v>
      </c>
      <c r="AE52" s="127">
        <f t="shared" ca="1" si="14"/>
        <v>92.10526315789474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0.52362584378013488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92.10526315789474</v>
      </c>
      <c r="AN52" s="128">
        <f ca="1">IF(ISERROR(((VLOOKUP(AD52,'X2'!$B:$AZ,42,FALSE))))=TRUE," ",(((VLOOKUP(AD52,'X2'!$B:$AZ,42,FALSE)))))</f>
        <v>-30.769037186283143</v>
      </c>
      <c r="AO52" s="128">
        <f ca="1">IF(ISERROR(((VLOOKUP(AD52,'X2'!$B:$AZ,43,FALSE))))=TRUE," ",(((VLOOKUP(AD52,'X2'!$B:$AZ,43,FALSE)))))</f>
        <v>33.865515230111534</v>
      </c>
      <c r="AP52" s="128">
        <f ca="1">IF(ISERROR(((VLOOKUP(AD52,'X2'!$B:$AZ,15,FALSE))))=TRUE," ",(((VLOOKUP(AD52,'X2'!$B:$AZ,15,FALSE)))))</f>
        <v>0.24108003857280616</v>
      </c>
      <c r="AQ52" s="128">
        <f ca="1">IF(ISERROR(((VLOOKUP(AD52,'X2'!$B:$AZ,14,FALSE))))=TRUE," ",(((VLOOKUP(AD52,'X2'!$B:$AZ,14,FALSE)))))</f>
        <v>6.4999999999999947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84.98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93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9.4375147093433753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17938.419107139998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10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17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12.535772237793186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11.555615991297254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-24.485125684542041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8.63406484978686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8.1962655298416571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-22.848100583299356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1.8910331842786536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1.0309278350515474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EQIX UW Equity</v>
      </c>
      <c r="AE53" s="127">
        <f t="shared" ca="1" si="14"/>
        <v>88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0.12830507678579806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88</v>
      </c>
      <c r="AN53" s="128" t="str">
        <f ca="1">IF(ISERROR(((VLOOKUP(AD53,'X2'!$B:$AZ,42,FALSE))))=TRUE," ",(((VLOOKUP(AD53,'X2'!$B:$AZ,42,FALSE)))))</f>
        <v xml:space="preserve"> </v>
      </c>
      <c r="AO53" s="128">
        <f ca="1">IF(ISERROR(((VLOOKUP(AD53,'X2'!$B:$AZ,43,FALSE))))=TRUE," ",(((VLOOKUP(AD53,'X2'!$B:$AZ,43,FALSE)))))</f>
        <v>-52.080546170992228</v>
      </c>
      <c r="AP53" s="128">
        <f ca="1">IF(ISERROR(((VLOOKUP(AD53,'X2'!$B:$AZ,15,FALSE))))=TRUE," ",(((VLOOKUP(AD53,'X2'!$B:$AZ,15,FALSE)))))</f>
        <v>2.3439628046775938</v>
      </c>
      <c r="AQ53" s="128">
        <f ca="1">IF(ISERROR(((VLOOKUP(AD53,'X2'!$B:$AZ,14,FALSE))))=TRUE," ",(((VLOOKUP(AD53,'X2'!$B:$AZ,14,FALSE)))))</f>
        <v>80.490269924962575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358.36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435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21.386315436990721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16156.94943816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11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 t="str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36.242852885268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GOOGL UW Equity</v>
      </c>
      <c r="AE54" s="127">
        <f t="shared" ca="1" si="14"/>
        <v>93.023255813953483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0.22259352840492297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93.023255813953483</v>
      </c>
      <c r="AN54" s="128">
        <f ca="1">IF(ISERROR(((VLOOKUP(AD54,'X2'!$B:$AZ,42,FALSE))))=TRUE," ",(((VLOOKUP(AD54,'X2'!$B:$AZ,42,FALSE)))))</f>
        <v>-22.146035127013608</v>
      </c>
      <c r="AO54" s="128">
        <f ca="1">IF(ISERROR(((VLOOKUP(AD54,'X2'!$B:$AZ,43,FALSE))))=TRUE," ",(((VLOOKUP(AD54,'X2'!$B:$AZ,43,FALSE)))))</f>
        <v>0.24824639429604778</v>
      </c>
      <c r="AP54" s="128">
        <f ca="1">IF(ISERROR(((VLOOKUP(AD54,'X2'!$B:$AZ,15,FALSE))))=TRUE," ",(((VLOOKUP(AD54,'X2'!$B:$AZ,15,FALSE)))))</f>
        <v>0</v>
      </c>
      <c r="AQ54" s="128">
        <f ca="1">IF(ISERROR(((VLOOKUP(AD54,'X2'!$B:$AZ,14,FALSE))))=TRUE," ",(((VLOOKUP(AD54,'X2'!$B:$AZ,14,FALSE)))))</f>
        <v>1.1385160783428123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75.14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6.467926537130686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131970.86402447999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22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26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23.386243386243386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20.883824346859367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40.87757790450808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17.80162960293146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15.577063601180043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59.071023958388857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1.6289592760180993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3.7288135593220377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HAL UN Equity</v>
      </c>
      <c r="AE55" s="127">
        <f t="shared" ca="1" si="14"/>
        <v>90.909090909090907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0.2109623964308478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90.909090909090907</v>
      </c>
      <c r="AN55" s="128">
        <f ca="1">IF(ISERROR(((VLOOKUP(AD55,'X2'!$B:$AZ,42,FALSE))))=TRUE," ",(((VLOOKUP(AD55,'X2'!$B:$AZ,42,FALSE)))))</f>
        <v>-34.542045472313589</v>
      </c>
      <c r="AO55" s="128">
        <f ca="1">IF(ISERROR(((VLOOKUP(AD55,'X2'!$B:$AZ,43,FALSE))))=TRUE," ",(((VLOOKUP(AD55,'X2'!$B:$AZ,43,FALSE)))))</f>
        <v>17.886987492860484</v>
      </c>
      <c r="AP55" s="128">
        <f ca="1">IF(ISERROR(((VLOOKUP(AD55,'X2'!$B:$AZ,15,FALSE))))=TRUE," ",(((VLOOKUP(AD55,'X2'!$B:$AZ,15,FALSE)))))</f>
        <v>2.2211599745060551</v>
      </c>
      <c r="AQ55" s="128">
        <f ca="1">IF(ISERROR(((VLOOKUP(AD55,'X2'!$B:$AZ,14,FALSE))))=TRUE," ",(((VLOOKUP(AD55,'X2'!$B:$AZ,14,FALSE)))))</f>
        <v>-44.878048780487802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159.53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169.5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6.2496082241584539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101845.26301754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19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2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29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22.068059205975931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20.221827861579413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32.936901350301206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13.636610764931564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12.682761264019691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21.853430617523006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1.8372719864602269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-0.63291139240506378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HRS UN Equity</v>
      </c>
      <c r="AE56" s="127">
        <f t="shared" ca="1" si="14"/>
        <v>92.307692307692307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9.6797715257944894E-2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92.307692307692307</v>
      </c>
      <c r="AN56" s="128">
        <f ca="1">IF(ISERROR(((VLOOKUP(AD56,'X2'!$B:$AZ,42,FALSE))))=TRUE," ",(((VLOOKUP(AD56,'X2'!$B:$AZ,42,FALSE)))))</f>
        <v>-23.765489580213227</v>
      </c>
      <c r="AO56" s="128">
        <f ca="1">IF(ISERROR(((VLOOKUP(AD56,'X2'!$B:$AZ,43,FALSE))))=TRUE," ",(((VLOOKUP(AD56,'X2'!$B:$AZ,43,FALSE)))))</f>
        <v>-33.224069292595871</v>
      </c>
      <c r="AP56" s="128">
        <f ca="1">IF(ISERROR(((VLOOKUP(AD56,'X2'!$B:$AZ,15,FALSE))))=TRUE," ",(((VLOOKUP(AD56,'X2'!$B:$AZ,15,FALSE)))))</f>
        <v>1.6382086650057728</v>
      </c>
      <c r="AQ56" s="128">
        <f ca="1">IF(ISERROR(((VLOOKUP(AD56,'X2'!$B:$AZ,14,FALSE))))=TRUE," ",(((VLOOKUP(AD56,'X2'!$B:$AZ,14,FALSE)))))</f>
        <v>22.634730538922163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257.76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293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13.671632526381128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125716.23185039998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21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33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33.148148148148145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26.710880829015544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99.682811215326495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25.900222053798185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21.205792816711654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131.43807251044427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4.2580645161290356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JEF UN Equity</v>
      </c>
      <c r="AE57" s="127">
        <f t="shared" ca="1" si="14"/>
        <v>100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0.46771037181996067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100</v>
      </c>
      <c r="AN57" s="128">
        <f ca="1">IF(ISERROR(((VLOOKUP(AD57,'X2'!$B:$AZ,42,FALSE))))=TRUE," ",(((VLOOKUP(AD57,'X2'!$B:$AZ,42,FALSE)))))</f>
        <v>0.70197346052045528</v>
      </c>
      <c r="AO57" s="128" t="str">
        <f ca="1">IF(ISERROR(((VLOOKUP(AD57,'X2'!$B:$AZ,43,FALSE))))=TRUE," ",(((VLOOKUP(AD57,'X2'!$B:$AZ,43,FALSE)))))</f>
        <v xml:space="preserve"> </v>
      </c>
      <c r="AP57" s="128">
        <f ca="1">IF(ISERROR(((VLOOKUP(AD57,'X2'!$B:$AZ,15,FALSE))))=TRUE," ",(((VLOOKUP(AD57,'X2'!$B:$AZ,15,FALSE)))))</f>
        <v>2.4461839530332679</v>
      </c>
      <c r="AQ57" s="128">
        <f ca="1">IF(ISERROR(((VLOOKUP(AD57,'X2'!$B:$AZ,14,FALSE))))=TRUE," ",(((VLOOKUP(AD57,'X2'!$B:$AZ,14,FALSE)))))</f>
        <v>-29.411764705882359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105.28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118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12.082066869300911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38776.130977920002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14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24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19.145299145299145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17.479661298356302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15.330338750923422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15.635487323943662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14.743847928944966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39.714904432039134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1.9462386018237083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-9.9310344827586139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KEYS UN Equity</v>
      </c>
      <c r="AE58" s="127">
        <f t="shared" ca="1" si="14"/>
        <v>100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-6.422018348623848E-2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100</v>
      </c>
      <c r="AN58" s="128">
        <f ca="1">IF(ISERROR(((VLOOKUP(AD58,'X2'!$B:$AZ,42,FALSE))))=TRUE," ",(((VLOOKUP(AD58,'X2'!$B:$AZ,42,FALSE)))))</f>
        <v>-29.3219464623226</v>
      </c>
      <c r="AO58" s="128">
        <f ca="1">IF(ISERROR(((VLOOKUP(AD58,'X2'!$B:$AZ,43,FALSE))))=TRUE," ",(((VLOOKUP(AD58,'X2'!$B:$AZ,43,FALSE)))))</f>
        <v>-45.351597239663533</v>
      </c>
      <c r="AP58" s="128">
        <f ca="1">IF(ISERROR(((VLOOKUP(AD58,'X2'!$B:$AZ,15,FALSE))))=TRUE," ",(((VLOOKUP(AD58,'X2'!$B:$AZ,15,FALSE)))))</f>
        <v>0</v>
      </c>
      <c r="AQ58" s="128">
        <f ca="1">IF(ISERROR(((VLOOKUP(AD58,'X2'!$B:$AZ,14,FALSE))))=TRUE," ",(((VLOOKUP(AD58,'X2'!$B:$AZ,14,FALSE)))))</f>
        <v>12.771084337349409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42.57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51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19.802677942212821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23842.980003150002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8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14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12.062907339189573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11.455866523143165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-27.333640535393368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8.231571365474128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7.9631829087921115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-26.444684273348873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3.3333333333333335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4.2647058823529278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LEN UN Equity</v>
      </c>
      <c r="AE59" s="127">
        <f t="shared" ca="1" si="14"/>
        <v>90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0.13774888256806173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90</v>
      </c>
      <c r="AN59" s="128">
        <f ca="1">IF(ISERROR(((VLOOKUP(AD59,'X2'!$B:$AZ,42,FALSE))))=TRUE," ",(((VLOOKUP(AD59,'X2'!$B:$AZ,42,FALSE)))))</f>
        <v>49.247029287724608</v>
      </c>
      <c r="AO59" s="128">
        <f ca="1">IF(ISERROR(((VLOOKUP(AD59,'X2'!$B:$AZ,43,FALSE))))=TRUE," ",(((VLOOKUP(AD59,'X2'!$B:$AZ,43,FALSE)))))</f>
        <v>31.668112990092613</v>
      </c>
      <c r="AP59" s="128">
        <f ca="1">IF(ISERROR(((VLOOKUP(AD59,'X2'!$B:$AZ,15,FALSE))))=TRUE," ",(((VLOOKUP(AD59,'X2'!$B:$AZ,15,FALSE)))))</f>
        <v>0.32507110930516053</v>
      </c>
      <c r="AQ59" s="128">
        <f ca="1">IF(ISERROR(((VLOOKUP(AD59,'X2'!$B:$AZ,14,FALSE))))=TRUE," ",(((VLOOKUP(AD59,'X2'!$B:$AZ,14,FALSE)))))</f>
        <v>-31.621621621621625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150.97999999999999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152.5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1.0067558617035344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65771.36546288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23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27.974800815267738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24.930647291941874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68.518821775977301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19.793859150717704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17.710952611703775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76.873101700436138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1.917472512915618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11.052631578947365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MA UN Equity</v>
      </c>
      <c r="AE60" s="127">
        <f t="shared" ca="1" si="14"/>
        <v>89.130434782608702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8.7501709908348824E-2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89.130434782608702</v>
      </c>
      <c r="AN60" s="128">
        <f ca="1">IF(ISERROR(((VLOOKUP(AD60,'X2'!$B:$AZ,42,FALSE))))=TRUE," ",(((VLOOKUP(AD60,'X2'!$B:$AZ,42,FALSE)))))</f>
        <v>-75.213877249988585</v>
      </c>
      <c r="AO60" s="128">
        <f ca="1">IF(ISERROR(((VLOOKUP(AD60,'X2'!$B:$AZ,43,FALSE))))=TRUE," ",(((VLOOKUP(AD60,'X2'!$B:$AZ,43,FALSE)))))</f>
        <v>-96.223406261773036</v>
      </c>
      <c r="AP60" s="128">
        <f ca="1">IF(ISERROR(((VLOOKUP(AD60,'X2'!$B:$AZ,15,FALSE))))=TRUE," ",(((VLOOKUP(AD60,'X2'!$B:$AZ,15,FALSE)))))</f>
        <v>0.52665177146504949</v>
      </c>
      <c r="AQ60" s="128">
        <f ca="1">IF(ISERROR(((VLOOKUP(AD60,'X2'!$B:$AZ,14,FALSE))))=TRUE," ",(((VLOOKUP(AD60,'X2'!$B:$AZ,14,FALSE)))))</f>
        <v>11.266666666666669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171.05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187.5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9.6170710318620234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9317.6959381000015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17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7.743322770484383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6.8960651507821318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-53.354605148753919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5.2448434864104971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4.9594145385228225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-53.133356749125028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1.4568839520608008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-1.9369369369369436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MPC UN Equity</v>
      </c>
      <c r="AE61" s="127">
        <f t="shared" ca="1" si="14"/>
        <v>100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0.46149087534797406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100</v>
      </c>
      <c r="AN61" s="128">
        <f ca="1">IF(ISERROR(((VLOOKUP(AD61,'X2'!$B:$AZ,42,FALSE))))=TRUE," ",(((VLOOKUP(AD61,'X2'!$B:$AZ,42,FALSE)))))</f>
        <v>40.396533410395882</v>
      </c>
      <c r="AO61" s="128">
        <f ca="1">IF(ISERROR(((VLOOKUP(AD61,'X2'!$B:$AZ,43,FALSE))))=TRUE," ",(((VLOOKUP(AD61,'X2'!$B:$AZ,43,FALSE)))))</f>
        <v>52.544257482175681</v>
      </c>
      <c r="AP61" s="128">
        <f ca="1">IF(ISERROR(((VLOOKUP(AD61,'X2'!$B:$AZ,15,FALSE))))=TRUE," ",(((VLOOKUP(AD61,'X2'!$B:$AZ,15,FALSE)))))</f>
        <v>3.2384781936282088</v>
      </c>
      <c r="AQ61" s="128">
        <f ca="1">IF(ISERROR(((VLOOKUP(AD61,'X2'!$B:$AZ,14,FALSE))))=TRUE," ",(((VLOOKUP(AD61,'X2'!$B:$AZ,14,FALSE)))))</f>
        <v>527.5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159.83000000000001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165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3.2346868547832086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35004.182257880006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18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25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37.725393863372602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568.88888888888891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MSFT UW Equity</v>
      </c>
      <c r="AE62" s="127">
        <f t="shared" ca="1" si="14"/>
        <v>86.486486486486484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0.14249154556256283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86.486486486486484</v>
      </c>
      <c r="AN62" s="128">
        <f ca="1">IF(ISERROR(((VLOOKUP(AD62,'X2'!$B:$AZ,42,FALSE))))=TRUE," ",(((VLOOKUP(AD62,'X2'!$B:$AZ,42,FALSE)))))</f>
        <v>-48.877445065225579</v>
      </c>
      <c r="AO62" s="128">
        <f ca="1">IF(ISERROR(((VLOOKUP(AD62,'X2'!$B:$AZ,43,FALSE))))=TRUE," ",(((VLOOKUP(AD62,'X2'!$B:$AZ,43,FALSE)))))</f>
        <v>-35.733420010229857</v>
      </c>
      <c r="AP62" s="128">
        <f ca="1">IF(ISERROR(((VLOOKUP(AD62,'X2'!$B:$AZ,15,FALSE))))=TRUE," ",(((VLOOKUP(AD62,'X2'!$B:$AZ,15,FALSE)))))</f>
        <v>1.6351339000091401</v>
      </c>
      <c r="AQ62" s="128">
        <f ca="1">IF(ISERROR(((VLOOKUP(AD62,'X2'!$B:$AZ,14,FALSE))))=TRUE," ",(((VLOOKUP(AD62,'X2'!$B:$AZ,14,FALSE)))))</f>
        <v>4.9837905027463716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71.2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68.5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-3.7921348314606806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17375.646576000003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2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13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21.582297665959384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20.261809903244167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30.010697767003624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10.978445340779812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10.503303649172802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-1.8992878302855121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2.7345505617977528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2.9509937183807828</v>
      </c>
      <c r="V63" s="46"/>
      <c r="W63" s="46">
        <f t="shared" si="15"/>
        <v>20</v>
      </c>
      <c r="X63" s="46"/>
      <c r="Y63" s="149">
        <f ca="1">IF($Z$41="A",0,IF($Z$41="B",$AE$40,Y62+$AE$43))</f>
        <v>84.615384615384613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81.150000000000006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81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-0.1848428835489857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40026.902837400005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12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21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19.682270191608051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18.485193621867886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18.565025877003126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11.439173236697895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10.718647806716708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2.2176643704172161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3.3123844731977816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8.6458333333333304</v>
      </c>
      <c r="V64" s="46"/>
      <c r="W64" s="46">
        <f t="shared" si="15"/>
        <v>21</v>
      </c>
      <c r="X64" s="46"/>
      <c r="Y64" s="150">
        <f ca="1">IF($Z$41="A",0,IF($Z$41="B",Y63+$Z$42,Y63+$AE$43))</f>
        <v>85.520361990950221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17.32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-7.6212471131639763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11470.99233628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2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13.231474407944997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12.257607926397736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-20.294250089210241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8.2709957024442406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7.8387077515647574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-26.092398005709438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3.2217090069284064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-24.418604651162788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86.425339366515828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217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87.330316742081436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48.9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47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-3.8854805725971331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36933.485399999998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11.538461538461537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11.065852002715545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-30.492876199220266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2.2372188139059306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0.76190476190476253</v>
      </c>
      <c r="V67" s="46"/>
      <c r="W67" s="46">
        <f t="shared" si="15"/>
        <v>24</v>
      </c>
      <c r="X67" s="46"/>
      <c r="Y67" s="150">
        <f t="shared" ca="1" si="18"/>
        <v>88.235294117647044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136.6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197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44.21669106881405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45435.137148399997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14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24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8.3572958091159375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7.7968036529680367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-49.656061814856869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9.3587796114954571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8.9588044273570215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-16.372226082250162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2.1764275256222549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-5.2139037433155151</v>
      </c>
      <c r="V68" s="46"/>
      <c r="W68" s="46">
        <f t="shared" si="15"/>
        <v>25</v>
      </c>
      <c r="X68" s="46"/>
      <c r="Y68" s="150">
        <f t="shared" ca="1" si="18"/>
        <v>89.140271493212651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43.01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50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16.252034410602189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37396.607225339998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20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9.6564885496183201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8.451562192965218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-41.829788758075168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9.0995070184559399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8.3526135767120024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-18.68902279013982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3.1132294815159267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4.903846153846148</v>
      </c>
      <c r="V69" s="46"/>
      <c r="W69" s="46">
        <f t="shared" si="15"/>
        <v>26</v>
      </c>
      <c r="X69" s="46"/>
      <c r="Y69" s="150">
        <f t="shared" ca="1" si="18"/>
        <v>90.045248868778259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49.58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50.012714385986328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0.8727599555997001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7152.7543894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20.268444836716682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19.644266894781865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81.113883736223457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3.4792254941508673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-80.026379017592504</v>
      </c>
      <c r="V70" s="46"/>
      <c r="W70" s="46">
        <f t="shared" si="15"/>
        <v>27</v>
      </c>
      <c r="X70" s="46"/>
      <c r="Y70" s="150">
        <f t="shared" ca="1" si="18"/>
        <v>90.950226244343867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98.17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130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32.423347254762149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6091.8347989500007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11.487245494968407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9.863357781573395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-30.801399121777727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2.5415096261587045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9.8999999999999986</v>
      </c>
      <c r="V71" s="46"/>
      <c r="W71" s="46">
        <f t="shared" si="15"/>
        <v>28</v>
      </c>
      <c r="X71" s="46"/>
      <c r="Y71" s="150">
        <f t="shared" ca="1" si="18"/>
        <v>91.855203619909474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80.64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83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2.9265873015873023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14842.598400000001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20.923715620134924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18.757850662944868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26.043431971689014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13.844581449727203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12.203777396083821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23.711805975379118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2.1267361111111112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8.8815789473684212</v>
      </c>
      <c r="V72" s="46"/>
      <c r="W72" s="46">
        <f t="shared" si="15"/>
        <v>29</v>
      </c>
      <c r="X72" s="46"/>
      <c r="Y72" s="150">
        <f t="shared" ca="1" si="18"/>
        <v>92.760180995475082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68.819999999999993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79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14.792211566405133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11208.439909319999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15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16.703883495145629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14.509803921568626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0.62337116441035789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9.1089108995431829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8.1739791051294723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-18.604992000425803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29.493670886075961</v>
      </c>
      <c r="V73" s="46"/>
      <c r="W73" s="46">
        <f t="shared" si="15"/>
        <v>30</v>
      </c>
      <c r="X73" s="46"/>
      <c r="Y73" s="150">
        <f t="shared" ca="1" si="18"/>
        <v>93.66515837104069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89.26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108.5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21.555007842258568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9479.9372951000005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16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14.462086843810759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13.157429245283019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-12.881101408566852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9.7166685853665555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8.8049013854930713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-13.174217427597679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1.5482859063410264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7.9230769230769216</v>
      </c>
      <c r="V74" s="46"/>
      <c r="W74" s="46">
        <f t="shared" si="15"/>
        <v>31</v>
      </c>
      <c r="X74" s="46"/>
      <c r="Y74" s="150">
        <f t="shared" ca="1" si="18"/>
        <v>94.570135746606297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250.23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270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7.9007313271789892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20014.491657629998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13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16</v>
      </c>
      <c r="L75" s="141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NA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35.957752550653822</v>
      </c>
      <c r="N75" s="142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30.721436428856119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23.357601212121214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174.51926925869472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-26.32478632478632</v>
      </c>
      <c r="V75" s="46"/>
      <c r="W75" s="46">
        <f t="shared" si="15"/>
        <v>32</v>
      </c>
      <c r="X75" s="46"/>
      <c r="Y75" s="150">
        <f t="shared" ca="1" si="18"/>
        <v>95.475113122171905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62.86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83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32.039452752147632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7739.0975325999998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11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17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9.4087711420446034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8.4900054024851439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-43.32202621611416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5.3202058573526001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5.1074765578635013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-52.459936967841728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2.1730830416799241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99.285714285714292</v>
      </c>
      <c r="V76" s="46"/>
      <c r="W76" s="46">
        <f t="shared" si="15"/>
        <v>33</v>
      </c>
      <c r="X76" s="46"/>
      <c r="Y76" s="150">
        <f t="shared" ca="1" si="18"/>
        <v>96.380090497737513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94.63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102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7.7882278347247258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31413.668531519997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11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10.385206321334504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9.6541522138339122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-37.440028805618063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2.0448060868646309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-13.20945945945946</v>
      </c>
      <c r="V77" s="46"/>
      <c r="W77" s="46">
        <f t="shared" si="15"/>
        <v>34</v>
      </c>
      <c r="X77" s="46"/>
      <c r="Y77" s="150">
        <f t="shared" ca="1" si="18"/>
        <v>97.28506787330312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88.23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95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7.6731270542899299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8334.0588970500012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5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18.07621389059619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16.786529680365298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8.8902218510638065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13.794170699260482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12.910812908557814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23.261347794071273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1.1730703842230532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10.999999999999996</v>
      </c>
      <c r="V78" s="46"/>
      <c r="W78" s="46">
        <f t="shared" si="15"/>
        <v>35</v>
      </c>
      <c r="X78" s="46"/>
      <c r="Y78" s="150">
        <f t="shared" ca="1" si="18"/>
        <v>98.190045248868728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127.55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29.361034888279104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28503.51954655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16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19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13.719479401957619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12.209246673686224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-17.354532049576619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10.727554625757117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9.4877006357399125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-4.1411861188410892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29.940476190476183</v>
      </c>
      <c r="V79" s="46"/>
      <c r="W79" s="46">
        <f t="shared" si="15"/>
        <v>36</v>
      </c>
      <c r="X79" s="46"/>
      <c r="Y79" s="150">
        <f t="shared" ca="1" si="18"/>
        <v>99.095022624434336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38.83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45.5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17.177440123615774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36864.915007470001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18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27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12.546042003231017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10.033591731266149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-24.423261123542041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9.9078033622671136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8.9273103699586045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-11.466283639860443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2.2147823847540562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-44.999999999999993</v>
      </c>
      <c r="V80" s="46"/>
      <c r="W80" s="46">
        <f t="shared" si="15"/>
        <v>37</v>
      </c>
      <c r="X80" s="46"/>
      <c r="Y80" s="149">
        <f ca="1">IF($Z$41="A",0,IF($Z$41="B",((Y79+$Z$42)+0.00001),Y79+$AE$43))</f>
        <v>100.00000999999995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23.92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23.350000381469727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-2.3829415490396078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24046.749257440002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14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36.687116564417181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24.483111566018426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121.00138258783714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22.380168300318822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17.147452148088586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99.983729989896304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-48.18181818181818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79.260000000000005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87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9.765329295987879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18002.468845800002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15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16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20.020207123010863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18.94359464627151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20.600741301418601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14.405289438170325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13.591279983809381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28.722155918207282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0.72293716881150649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21.153846153846157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108.01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122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12.952504397740938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5689.1983088500001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5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7.5753962687613967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7.0090850097339397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-54.36618612129385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9.2622054438517303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9.0336157950907143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-17.23518930964407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1.2841403573743171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-16.836734693877546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185.5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207.5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11.859838274932621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115432.57530700001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10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27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13.135533210593401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12.410517160634241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-20.872195134975989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9.7036264621605888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9.7350557470099321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-13.290758662262103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3.0684636118598387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1.12391930835734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131.69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145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10.10706963322956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17949.347000000002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7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8.5607488786322552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7.6993685687558466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-48.430470548345198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6.4112641017280732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6.1970838323353297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-42.710506381865009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2.8832865061887767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-3.0000000000000053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176.51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168.5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-4.5379865163446826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77750.512345109993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12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22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22.312562369501872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20.817616980242082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99.379619867363417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2.0910996544105154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51.237432936326869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1619.44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2100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29.674455367287457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795473.60818160011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46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49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32.65460851329825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18.977422488424189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14.793597534554475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69.577622647955863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41.934156378600825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270.5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10.905730129390022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20485.2011465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21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29.488716886514773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25.256769374416432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77.638577597617626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18.867334775641186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15.5138821811084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68.593905674384786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24.457831325301203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174.49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180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3.1577740844747515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14580.38754082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18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30.91054030115146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28.066591603667362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86.203571793297613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21.795431943351691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20.209370052890751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94.758668401537989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37.850467289719624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311.3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350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12.43173787343399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80007.813186400002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18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1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23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16.484854903622114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14.093625498007968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-0.6960462792573785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11.050198320280908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10.836329678054266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-1.2581206913273468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0.99100546097012521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6.3031423290203366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172.4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176.5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2.3781902552204137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41375.903800799999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9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22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18.753399325573806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16.71352399418323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12.969553546036883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15.433058231755213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14.006611756013053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37.906047395260821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0.99187935034802777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11.91919191919192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52.61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54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2.6420832541341976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8833.8843586700004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19.406123201770566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17.695930036999663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16.901530016149756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12.692162816387881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11.828810126582278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13.414073906859624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1.6403725527466262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-4.3333333333333188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33.369999999999997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4.8846269103985707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12665.371333539999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8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32</v>
      </c>
      <c r="L93" s="141" t="str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NA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30.090171325518483</v>
      </c>
      <c r="N93" s="142" t="str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5.1053227314673277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4.579138440008891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-54.380080214745419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5.5528918189991021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-26.363636363636367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43.84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67.75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54.539233576642317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21901.411489280003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30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35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26.064209274673011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17.564102564102566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57.009512471424493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5.2303054283697454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4.4750840075745701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-53.263265292920813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2.680200729927007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-48.46153846153846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178.67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190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6.3412996026193547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39241.501322569995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19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21.903886232683583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19.311500216169474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31.947931448088852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11.727367371730596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10.585031026061152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4.7928969295142121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2.5734594503833885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9.1812865497076039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93.33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98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5.003750133933349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27820.479309300001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9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13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23.68781725888325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21.629200463499419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42.694244054565253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14.499792940348064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13.385774793163666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29.566616183608563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0.95467695274831244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6.3855421686747045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81.12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90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10.946745562130179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21094.003750560001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22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28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15.083674228337673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13.366287691547209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-9.1366896301595446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10.040163047546462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9.2636551359133339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-10.283549747636943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1.1316568047337277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-19.379844961240309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135.49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140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3.3286589416193113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15273.573896780001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8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21.810869969040247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19.66936528617962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94.896618836916687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2.93748616134032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-56.439393939393931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18.239999999999998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21.5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17.872807017543877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8845.3209580799994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5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11.308121512709237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9.5547407019381865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-31.880433165361055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6.1495603398514369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5.7056256119698556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-45.049027422018753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0.54824561403508776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9.7058823529411686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41.9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53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26.491646778042966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31971.825084199998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23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33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19.062784349408552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16.26552795031056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14.833273686031934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12.380349328271219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10.83255876068376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10.62778456452962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0.87828162291169443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-28.684210526315784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195.91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203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3.6190087284977857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27079.18310097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9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 t="str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NA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38.3010752688172</v>
      </c>
      <c r="N101" s="142" t="str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22.627015292553192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21.529538479641822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102.18949455705166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3.1116328926547907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11.820653226243676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280.94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300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6.7843667687050635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111281.42938506001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25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36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12.280993180625982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10.643279284740112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-26.019902171800503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10.306543219076007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9.0586902603296569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-7.9032414504438542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3.4804584608813274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2.089843750000004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105.61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117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10.784963545118842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9157.4692912800001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9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1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16.055031924597142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14.554851157662624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-3.2852787272681372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10.771981513404562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10.182298790184236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-3.7441982774470861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1.9979168639333396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1.7361111111111205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100.38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104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3.6062960749153161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18143.85534486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8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16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27.929883138564275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25.864467920639008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68.248239904636492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14.286902571677969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13.339399465458154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27.664279729554121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1.9615461247260413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-21.016949152542363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106.61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114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6.9318075227464693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89911.534015309997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13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31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13.100270336692063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11.891801450083658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-21.08461694993473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1.5139292749273052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7.7864547458327671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906.33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935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3.1633069632473809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22844.16094125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10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1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23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15.256796565945628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14.347929331306991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-8.0938091982505114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10.958247224610384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10.775965825242718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-2.0797732741896113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17.898465171192441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417.58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448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7.2848316490253362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235926.48181621998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22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1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29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20.728716803176965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17.904214723663337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24.8687687060428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13.765922278721144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12.617776019966671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23.008926792138972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1.9349585708127786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18.434065934065931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29.29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33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12.666439057698886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283213.39777729998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21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33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10.138456213222566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9.1331462425943251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-38.926439299358719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2.342096278593377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10.483870967741945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74.03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80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8.0642982574631983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37943.203094059994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14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1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20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22.535768645357685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19.841865451621551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35.754359968812622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13.663335609717029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12.276062854231677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22.092237317806941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1.1319735242469269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-2.4285714285714151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51.83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56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8.0455334748215321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39580.264254019996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11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25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11.942396313364055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10.948457963667089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-28.059593017315841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3.2934593864557211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6.7010309278350455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59.77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64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7.0771289944788318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16084.20077913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24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11.518597032183466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10.873203565581226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-30.612539006303241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6.0600887969146839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5.9459485101904219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-45.848523325907387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3.011544252969717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5.9090909090909189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247.69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267.5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7.9979006015584053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66644.308344510006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23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20.652880847160844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18.309432288586635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24.411936643484687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17.859688200002523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14.232174279981283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59.589821433208833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1.2782106665590052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-2.679245283018858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32.24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28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-13.151364764267992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16426.61677904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13.70748299319728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12.813990461049285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-17.426797824878658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6.7615504455303252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7.0194061828598713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-39.580432976782554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3.1699751861042182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-25.641025641025649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48.41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5.3501342697789722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23125.114467809995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4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28.611111111111111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26.526027397260272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72.35192364674829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21.743643268615319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20.559301190236031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94.295897424750223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1.3592233009708738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2.0454545454545343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43.16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43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-0.3707136237256603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5072.69562176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3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4.8984224265123135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4.3964551288581033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-70.492144650897373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4.1705282669138102E-2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-13.51694915254237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26.27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30.5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16.102017510468226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27226.605368550001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20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28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24.643527204502814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14.994292237442922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48.451393678575918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9.7330363195453451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7.7007005652313198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-13.027959343715844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2.5732775028549679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52.222222222222236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321.17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380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18.317401998941364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63176.960157280009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20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31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11.213644774972941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11.019350854319633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-32.449556378559031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8.1420040588533737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8.1932722858546505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-27.245035898180582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13.818181818181824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52.95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53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9.442870632672129E-2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50854.556700000008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4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12.432495891054238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11.438755670771224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-25.107257308809995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2.2795089707271008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-10.727272727272736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1906.31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2150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12.783335344198999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88318.553087659995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25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18.845621527571822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16.510137446627922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13.525095547029785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12.81377707183289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11.388078456251652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14.50078925669418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15.278766310794783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435.02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472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8.5007585858121395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69028.509433659987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15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17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16.442529387307705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14.961480258632548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-0.95101310413183704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12.253501281568711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11.429051069654786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9.49430133146838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3.0490552158521451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-10.71641791044776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54.48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58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6.4610866372980968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18479.21192184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9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15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20.527505651846269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18.02779616148246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23.656682644220673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12.346700952957192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11.781511553835465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10.327110882674283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0.73421439060205584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2.4000000000000021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50.13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59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17.693995611410319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81835.451250210011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15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12.027351247600768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10.993421052631579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-27.547828679254394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9.4644451673392265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9.9890856588592598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-15.428024425429211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3.2834629962098547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10.744680851063828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99.6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111.5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11.94779116465865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11521.805488800001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21.433182698515168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19.738406658739592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29.11243655010345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13.116692971380472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12.817298992391526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17.207571915871366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1.9196787148594381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49.2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205.33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240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16.885014367116334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505578.09698898002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3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19.731885450701519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18.725946192430463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18.863905753208641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 t="str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40.119999999999997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44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9.6709870388833608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55604.792471119996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25.554140127388532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22.264150943396224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53.936881059595244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19.743269375012829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17.716523905271615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76.421043793227767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7.8787878787878682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40.82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48.5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18.814306712395879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8478.3434312199988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14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21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9.5240317312179172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8.6721903547907377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-42.627702105892403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5.7840087121596158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5.4260436504205654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-48.315507683860524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1.6682998530132289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-12.000000000000009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134.56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141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4.7859690844233027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20783.932799680002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12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23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39.116279069767444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19.908134963901578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18.56830597488322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77.89424251856903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2.8938763376932224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26.291328837362034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64.319999999999993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76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18.159203980099512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157078.23981216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25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31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8.5531914893617014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7.4965034965034958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-48.475995888953918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15.16875074568531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14.264130300216651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35.544260110231377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3.0239427860696519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10.357142857142867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24.07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32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32.945575405068553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11689.40260302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12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14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11.741463414634147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10.995888533576975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-29.270002899180515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12.606599658533899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10.433384839783034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12.649502379615573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3.4939759036144578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-19.180327868852459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54.75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0.45662100456620447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16316.411751750002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17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10.798816568047336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10.186046511627907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-34.948461058244604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8.3146819689769575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8.0792514375326707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-25.702028174110758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3.5616438356164384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2.5179856115108019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138.88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152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9.4470046082949288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79931.375453439992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19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30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11.381740698246189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10.579721185343185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-31.436954818947839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6.5482435991273684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6.6218673695609978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-41.486490974364166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2.5259216589861753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0.31914893617022488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134.71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151.5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12.463811149877513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61859.28705038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15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2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22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12.399668630338732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11.655130645440389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-25.305007109941393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2.2552149060945736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13.675213675213687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94.84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106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11.767186840995357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10641.2296186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19.406588909351338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17.589020771513354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16.904335415670623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13.911907055140862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13.016310898338496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24.313411178422186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1.3770560944749051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-17.101449275362306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50.57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53.5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5.7939489816096534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17238.31687214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6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14.808199121522694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13.704607046070461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-10.796138100789431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10.2990017013414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9.8091472033889406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-7.970630615087904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17.678290534623947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50.92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60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17.831893165750202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18988.849197440002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19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32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9.0235690235690242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7.7574649603900063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-45.642464798671909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8.3566806820158916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7.6069687579187439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-25.326737909283679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1.539670070699136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4.850746268656712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119.36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119.5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0.11729222520107108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49534.400000000001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9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20.063780769412304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18.933135381943469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79.285055506462115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3.8413203753351208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5.8016685857422781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58.27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67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14.981980435901821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40059.93747315283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12.175094024237358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11.113866107190539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-26.65783347217069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8.4804428217846421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7.8101506951060378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-24.220829588561486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3.5386991590870083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-16.153846153846157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55.4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61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10.108303249097483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15630.666799999999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27.617148554336985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25.331504343850025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66.36434217787162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19.661808981657177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18.083374054682956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75.693133569716366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22.749999999999993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88.65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101.5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14.495205865764227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62076.165896700004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11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8.3013390766925745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6.8450312717164703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-49.993142413953471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7.5383231673612974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6.6803581141827113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-32.639381230359845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22.682926829268311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57.23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66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15.32413070068146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18563.174764839998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13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21.876911314984707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19.968597348220516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31.785435872941182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10.833802284599837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10.041373931779278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-3.1917829314772828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6.3793103448275916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43.99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50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13.662195953625812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10152.516369390001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11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18.561181434599156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14.479921000658328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11.81164244149624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9.3884821280132993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8.5382614953824927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-16.106811633010299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2.7415321664014547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76.296296296296291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37.229999999999997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41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10.126242277733022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17140.319923380001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9.5854788877445927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8.8663967611336023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-42.257547462513919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3.6153639538006992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14.615384615384613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66.150000000000006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62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-6.2736205593348586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16266.355515900001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3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23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26.91212367778682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25.094840667678302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62.117307058531445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18.306177670764164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17.415852623456793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63.579542536550846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1.3892668178382463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6.2663269584287429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92.18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3.0592319375135624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12675.15494674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23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18.322401113098788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17.265405506649184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10.37324154962751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12.773573670294441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12.273081140794755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14.141541457926454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2.1967888912996312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12.978645249039483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349.54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400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14.436116038221659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87791.715481189996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23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31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27.235468287361698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9.5239257317156252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8.8425186650130794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-14.896520597295492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182.81120463279467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191.87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244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27.169437640068782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73087.887879999995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20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25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11.653911564625851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10.37527713188774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-29.797410929898394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8.8131284360354449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9.1552045049430557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-21.248032013535767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1.4072027935581384E-2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-8.8807785888077895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85.54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80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-6.4765022211830781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13920.583285700002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24.815781839280536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23.734739178690344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49.489047111387862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2.7215337853635724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21.388888888888893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66.7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62.5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-6.2968515742129032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57473.822149800006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7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2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25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23.560579300600494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22.159468438538205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41.92776886296037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15.094420311743869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14.486971786501558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34.880061466507819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2.5937031484257869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-10.540540540540535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158.94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154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-3.1080911035610947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20370.432093659998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25.168646080760094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23.676448681662446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51.614683916228167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16.969570632031324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16.177867748017842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51.635947763282971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2.4443186107965271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6.1029606806912966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87.74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88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0.29633006610441104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13950.70509836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14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10.660996354799513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10.00912616929044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-35.778683232365019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2.9712787782083434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26.103896103896098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38.47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44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14.374837535742135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174113.77822280751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35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13.833153541891404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12.302526383114806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-16.66976463140848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8.3128436002214201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7.7914198268007961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-25.718455389308424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2.175721341304913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2.2580645161290342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176.49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200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13.320868037849154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63141.206592330003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9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2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20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25.051809794180272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22.661787365177197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50.910867882465148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19.58880704871909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17.960246473547571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75.040806087209333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3.1520199444727743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-11.55913978494624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601.19000000000005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540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-10.178146675759747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16628.476531300003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11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7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32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38.889320137136949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23.814163083721485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19.907448221122888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112.79755791659838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36.350663816154153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154.07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159.5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3.5243720386837207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24241.200317179999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29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9.9470592033055709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10.485232067510548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-40.079405456853358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6.7124428290840976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7.1694715730968488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-40.019246670050876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3.0038294281819953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45.390946502057602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53.41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53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-0.76764650814453717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15136.399608049998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19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21.372549019607842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19.921671018276761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28.7471822558234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11.495154900650993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11.016573985540758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2.7179028770339064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2.8646320913686578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1.0465116279069777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63.51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77.5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22.028027082349233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26240.450960819999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17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15.381448292564784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13.195512154581342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-7.3429133387619689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8.6378013435002821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7.4384010132472929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-22.814712186042151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21.843317972350242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31.22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31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-0.70467648942984518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15647.116833599999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8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17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18.484310242747185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17.239094422970734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11.348574169269643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8.2678973352310372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8.017473531287088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-26.12008426006911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3.7572069186418968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4.6319525178975844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82.07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98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19.410259534543695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38398.966833109997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17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24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7.4197631317240749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6.8781428092524299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-55.303712470668764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2.0129158035823083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2.5660377358490591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24.54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28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14.099429502852502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10581.15405888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31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13.243389098758769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13.943181818181818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-20.222476578792037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7.2328897933625553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7.1302006172839514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-35.368659427735928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1.1369193154034232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346.15384615384613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139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2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286.33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300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4.7742115740579072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14127.2845461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11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2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16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24.709181912323089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21.917483159828535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48.846894403638473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17.288539875030523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16.130655359293456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54.486179187419516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2.0954842314811581E-2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-10.250896057347671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70.239999999999995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75.5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7.4886104783599139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79680.543562559993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13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23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20.31231925968768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17.140068326012688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22.360410420219768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6.4813881218045841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5.6462914810467444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-42.083895227355185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1.7611047835990892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-21.770833333333332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215.23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240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11.508618686986027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94806.765579939994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29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27.901218563650502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25.674579506143381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68.075565917676698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14.882124116011125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13.872273323249249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32.983034397024412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1.0918552246434048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18.807836950857084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11.11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12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8.0108010801080098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8346.4639256899991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5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0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16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17.14506172839506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14.773936170212766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3.2810071043890776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12.190881854167619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11.187640755195325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8.9347493882721452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4.5004500450045004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2.3076923076923097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35.44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-1.2415349887133109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10668.468610559999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4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14.447615165103954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13.720480061943475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-12.968278088068363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11.197555861111187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11.061227856143118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5.863038319240399E-2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4.0095936794582396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-28.800000000000004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56.53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61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7.9073058552980635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13228.895084399999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11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26.577338975082274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23.872466216216218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60.100580504482124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17.666876900376476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15.856094603707788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57.866906646957347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16.730769230769223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159.63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9.6285159431184653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122116.95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41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44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38.678289685627128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30.290406041099281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245.61977091348575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58.000000000000021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49.41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54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9.289617486338809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217504.18944755997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21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34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16.110205412455166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14.648680699673879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-2.9529163548421944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11.067369562876129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10.435254297549637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-1.1046826520475062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2.7625986642380087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16.515151515151512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72.569999999999993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76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4.7264709935235016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59190.295660619995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16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17.063249470961672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15.265039966344128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2.7881740965492785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11.143542834697266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10.605790485063764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-0.4240168581219006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1.2553396720407883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18.333333333333336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202.98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200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-1.4681249384175699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21220.319807100001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27.567567567567565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24.487875497647483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66.065668756457541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15.936997994652407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14.562390133482856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42.409130308760126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0.98926002561828763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25.401459854014586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13.33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14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5.0262565641410406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14405.188069100002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4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4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18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11.099084096586177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10.430359937402191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-33.139664260687638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5.5524200563616617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5.612660500901506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-50.384927475004872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10.667666916729182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9.2000000000000082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71.34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84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17.746005046257363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41027.582278500005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23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35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15.995515695067265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14.55621301775148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-3.6438015615558261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9.9214286037606652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9.1402074292553213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-11.344531802281333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1.0485001401738154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-1.4150943396226532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104.99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110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4.7718830364796627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13829.895206669999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17.477942400532708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15.88591314873657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5.2862638721161259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14.196896060926063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12.517565891472868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26.86000348363844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0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-7.9844961240310059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62.35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80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28.307939053728948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80624.460780000009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20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27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8.8893641288850862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8.2747179827471804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-46.45090847189239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8.8595867485358113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8.1698716042263193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-20.832891854704737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3.1772253408179636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4.9324324324324289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119.14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135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13.31206983380897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227649.65832265999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20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28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17.476895995305853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15.069567417151529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5.2799603785865568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6.2492662207482086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5.5040996683474575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-44.158079968179422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3.9541715628672152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-24.323221359047658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103.7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158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52.362584378013487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20801.621858400002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35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38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21.708185053380785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13.766095844948891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30.769037186283143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7.4011065784189256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6.0924408275962287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-33.865515230111534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0.24108003857280616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6.4999999999999947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74.34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77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3.5781544256120457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59234.693264460002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18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17.586941092973738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16.773465703971119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5.9428666249500051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12.33984861428568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11.355982537594715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10.265880054188358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4.9300511164917946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2.2807017543859671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51.48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62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20.435120435120435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34952.351045039999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18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22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7.832040164308534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7.3114614401363438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-52.820175939516375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5.657473796627368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5.5397950632417681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-49.44619285309291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2.8399378399378401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11.216216216216226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162.85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173.5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6.5397605158121097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52092.562875399999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15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24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14.510380468680387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12.93076067968874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-12.590182991808053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10.577359346814772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9.7784987931715452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-5.4832945295868356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1.8151673319005222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15.318471337579615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71.209999999999994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80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12.343771942142979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23384.414913119996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15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23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8.2581468166531362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7.5498303647158602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-50.253330460322523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2.3184945934559753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11.098901098901107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118.46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120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1.3000168833361636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31141.277850259994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20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29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19.59960291197882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17.810855510449557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18.067042257583044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13.026500295347391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12.056011187821005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16.401632142370694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0.97248016208002719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26.824324324324326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87.81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96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9.3269559275708893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11789.525848079998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9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21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13.521712349861412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13.053367028393042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-18.54587102730304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10.027575868029773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9.7227483321729338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-10.396025716361635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2.3755836465095093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-9.4736842105263097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40.270000000000003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45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11.745716414204121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15037.749042400001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14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21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10.143576826196474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9.1647701411015028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-38.895592979099568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8.1606675821331951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7.3568052067530543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-27.078263202364937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1.4998758380928729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-14.749853969657259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112.43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114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1.3964244418749328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78911.844476200014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16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20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23.398543184183147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21.721406491499227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40.951671281278792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17.643382856353526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16.477128205128206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57.656969594956273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0.60215245041359067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2.9292929292929433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114.29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129.5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13.308250940589716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170380.87624327003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15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24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16.392713711990819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16.013731259632898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-1.2511002777925828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10.916855855595868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10.853035246640015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-2.4496364608213694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1.5591915303176129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-13.097826086956527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29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36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24.137931034482762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20296.682495795907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13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26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8.2339579784213512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7.2049689440993783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-50.399042830032251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8.4415109965695425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8.1700534663908488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-24.568714891180921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74.680851063829806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27.3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28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2.564102564102555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20296.682495795907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0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3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7.7512776831345827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6.7826086956521738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-53.306685146892427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8.4415109965695425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8.1700534663908488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-24.568714891180921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74.680851063829806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31.31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35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11.785372085595668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14649.453206149999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11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4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24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13.089464882943144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19.114774114774111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-21.149708470927031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11.824936290305596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13.768018636586563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5.6647490088138408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-6.2458017841881279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116.37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7.4160006874623985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25253.051059800004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20.064167651392477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18.598329556628357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79.288512589555651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3.6805018475552118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22.788388850289941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98.12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100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1.9160211985324027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23349.612573320002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0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26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17.937842778793421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16.893939393939394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8.0566810911914857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11.24468098501135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10.694394205697732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0.47972900619321912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2.592592592592601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91.57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92.5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1.0156164682756375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13272.212573399998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8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20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16.198478683884659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15.108067975581585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-2.4211625170278972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11.845107939117213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11.125069878608892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5.84499794685851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2.1699246478104186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-4.9999999999999858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29.99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30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3.3344448149397188E-2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10745.995986939999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11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18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23.019775070772045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21.730672728095758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105.69910022150464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2.8609536512170726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21.910990634367447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111.1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120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8.0108010801080098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13721.858454699999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16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2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19.511766772040744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17.554115974087534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17.537921678335302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12.31631048670312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11.29015111964757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10.055549082241576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2.7020702070207028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1.8713450292397678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122.74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121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-1.4176307642170372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22329.47744576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3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17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19.679333012666344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18.656330749354005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18.547332455774868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12.387509464303662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11.743372742069951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10.691765795224061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3.0919015805768293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2.7748691099476521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89.59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88.5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-1.2166536443799614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65131.93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5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21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18.0625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17.146411483253587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8.8076100498039711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11.850200952839948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11.242894923799703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5.8905078763413998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4.2225694832012497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-4.2968749999999956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59.21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14.845465293024818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9851.7924474699994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13.225374134465042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10.974976830398516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-20.33099783608936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9.5920325873037662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9.2024378677439191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-14.287934333080244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-11.333333333333332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29.85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17.252931323283072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13083.255000000001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20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35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21.772428884026258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14.799206742687161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31.156038856759437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5.5663608163155924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4.9466595972833085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-50.260356241354174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1.1490787269681744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38.000000000000007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55.26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66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19.435396308360488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124598.15132507999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19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30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13.77024669823075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11.810215858089334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-17.048712358162387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8.4948957634348101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7.6377913254309995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-24.091681624089489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2.8465436120159247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-19.732142857142861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66.11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83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25.548328543336861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17735.408172569998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20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8.006539905534698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7.1944716508869302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-51.768998096076757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4.8324306860828692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4.5907884085130917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-56.818577029792991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1.1601875661775829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-8.3333333333333321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96.86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97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0.14453850918851874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29018.826910200001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22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34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24.759713701431494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22.317972350230416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49.151295411495987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16.193997648947761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14.668672910280952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44.70561658993644</v>
      </c>
      <c r="R200" s="142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3.4173033243857112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-25.703125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36.979999999999997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37.5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1.4061654948620994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33832.279077979998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15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38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13.855376545522667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12.053455019556713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-16.535894352474457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9.2158655412804826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8.6573237511303649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-17.649271386204436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0.68956192536506222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18.490566037735846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167.09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168.5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0.8438566042252571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48267.798258679999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10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2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24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28.334746481261657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25.255441354292621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70.687116733186059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16.804210367514461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15.541609878676944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50.158328737078996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1.110180142438207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11.758241758241768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80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79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-1.2499999999999956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25686.172160000002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0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6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18.596001859600182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17.625027539105531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12.021398966079211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10.190172292380639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9.7366726288934373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-8.9431036923461544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3.6925000000000003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-1.0218978102189791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110.49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111.5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0.91410987419675571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13336.13062512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10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18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19.239073654884205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17.350816582914572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15.89523177633756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13.602524004305705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12.331813579262851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21.548839631353566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1.4426644945243914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-11.818181818181806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61.26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65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6.1051256937642906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19959.194479559999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8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2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19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13.919563735514656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12.751873438800999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-16.149233882504021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7.7611945259589046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7.7566825659741374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-30.647857082633479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4.0891283055827623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-13.181818181818183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156.53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164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4.772248131348622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56532.76784683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20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30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31.06370311569756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28.006799069601001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87.126217041699675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18.957253937640104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17.293211718444343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69.397401393130238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1.0579441640580083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10.256410256410266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83.69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91.5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9.3320587883857229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11720.123767449999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11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19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9.5199635991354796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8.6465543961153006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-42.652208333117706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7.6627627141660328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7.3001208136299924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-31.527419765444996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2.8354642131676426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-13.721973094170407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67.739999999999995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74.5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9.9793327428402847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41634.349248660001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12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26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18.377645143787301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16.574504526547589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10.706028868588625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11.422040059942669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10.686686861719638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2.0645664782070972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2.8993209329790379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11.052631578947365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95.35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122.5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28.474042999475625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55293.754959350001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28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39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20.282918527972768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14.921752738654146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22.183301860960825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7.5255821098263311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6.1364792699700059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-32.753232215556508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0.94074462506554801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97.246376811594217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425.86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480.5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12.830507678579806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34235.097904140006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22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25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17.019325615554681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15.394655397473953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52.080546170992228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2.3439628046775938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80.490269924962575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73.86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73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-1.1643650148930429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27323.306257979999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5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24</v>
      </c>
      <c r="L211" s="141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39.816711590296499</v>
      </c>
      <c r="M211" s="141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34.562470753392603</v>
      </c>
      <c r="N211" s="142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>139.85390882671234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21.616142394822006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20.820692700017965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93.156580687896422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3.0327646899539675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74.192758478679465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70.53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70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-0.75145328229122565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22349.956038240001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2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20.243972445464983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19.067315490673153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21.948692578830741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12.209355210902528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11.423472750316858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9.0998228021851535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3.0469303842336593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9.7153535429801163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 t="str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#N/A N/A</v>
      </c>
      <c r="F213" s="139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100</v>
      </c>
      <c r="G213" s="139" t="str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9" t="str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#N/A N/A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41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42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1" t="str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NA</v>
      </c>
      <c r="P213" s="141" t="str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NA</v>
      </c>
      <c r="Q213" s="142" t="str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2" t="str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280.01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281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0.35355880147138752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18394.446881069998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13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23.484781649757391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22.228060528298816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109.8542856914015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2.7788293275240172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-12.101449275362306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48.23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20.257101389176867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11879.630943179998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14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16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11.613291596436309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10.489343192692475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-30.042103616902025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7.7736226919454543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7.3964970657276989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-30.536802020063259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1.0346257516068837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3.5482063035682625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79.69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87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9.1730455515121037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34537.646000000001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14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25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13.612914246668943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12.809837646680597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-17.996475294506563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10.049986404149738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9.8510798463602551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-10.195770626935873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3.5914167398669847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12.636363636363637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91.19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96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5.2747011733742744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16518.358585849997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9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18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16.068722466960352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16.234644828200107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-3.2028075746133755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8.6223261008064114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9.1758543237691903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-22.952995183510726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4.0508827722337974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-7.3275862068965498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59.87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62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3.5577083681309629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15773.05581921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7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11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20.274297324754489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18.104021771998791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22.131368157545751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10.824652352112631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10.602395133466498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-3.2735444983874484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3.2286621012193089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173.94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181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4.0588708750143754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36138.875266260002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18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29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33.417867435158499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29.804660726525015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101.30758691104602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26.272899448782933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23.417558501063656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134.76822689229965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0.73770491803279659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48.49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50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3.1140441328108892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46836.815931490004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22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15.408325389259613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15.286885245901638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-7.1810070325229791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9.2973731642555002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9.1654656055815984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-16.920939130324044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2.9820581563208908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-8.1249999999999964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75.52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73.5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-2.6747881355932202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12957.87264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4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16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21.351427763641503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20.005298013245032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28.61994885053911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13.392079602344362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12.674005326548601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19.668359739737973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1.2605932203389831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8.421052631578954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128.1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155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20.999219359875099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18855.077942399999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34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18.490184757505773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15.92095451155854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11.383961956734524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9.7550570595435229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8.7307469558486286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-12.831187377442898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1.0187353629976581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16.521739130434785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92.28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95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2.9475509319462523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11729.134050000001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4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14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30.127326150832516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28.702954898911354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81.485528341206674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19.751786231166495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18.320490217391303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76.49714834429912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3.8242306025140871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29.741854301250669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8.7100000000000009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9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3.3295063145809323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34653.185629270003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6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24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7.3009220452640404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6.4518518518518517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-56.019605320132491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2.1126154902730043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1.965564110732128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-81.122182813379013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6.567164179104477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-39.069767441860456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62.45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57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-8.7269815852682235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17856.423986050002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6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1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20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21.997182106375487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20.435209424083769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32.509941194465284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14.718999162462119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13.812414997626959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31.525389564894436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2.7269815852682147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9.510933750014452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160.04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200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24.96875781054737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456752.52759199997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40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2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52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18.12047101449275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15.394382454790302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9.1568245848416829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11.423897755148317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9.4848546434716674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2.0811663898532062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-1.0032525304440698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47.99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49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2.1046051260679155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6786.0190874299997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10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19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13.187688925528992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11.949701195219124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-20.558011677947306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9.5334075867635182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8.9647024893746199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-14.811793051270994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1.748280891852469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4.8214285714285561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13.02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13.5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3.6866359447004671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18866.746682699999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9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25.884691848906559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13.95498392282958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55.928108343538497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9.2778722258927537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7.1310232447629156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-17.095194763246578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1.728110599078341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-83.91304347826086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182.28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220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20.6934386657889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47583.031965000002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25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30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11.389652586853286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10.223219293325855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-31.38929399180217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7.1820528315707541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6.5369062972029797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-35.822926129578981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1.4093701996927801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-14.22043010752688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40.049999999999997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41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2.372034956304625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21232.594608750001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12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19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15.66901408450704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15.867670364500791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-5.6106311766406574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9.9633169369191226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9.7129332856854731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-10.970227865167125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3.7977528089887649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3.7313432835820928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169.82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165.5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-2.5438699799787967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10094.32717006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5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4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22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15.776662950575995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14.840513851262781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-4.9621597113653992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9.9027351714550509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9.4453491712707187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-11.511571757862772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8.0932203389830626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107.12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120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12.023898431665426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34591.252958080004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16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21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15.408515535097814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13.977035490605427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-7.179861603362248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13.193416560901506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12.297990775987742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17.893155214653422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1.3069454817027633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33.211009174311911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84.75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90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6.1946902654867353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33186.995792250003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16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23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24.665308498253783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22.064566519135642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48.582603118954367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16.229768728600241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15.340666931513784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45.025258240467124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6.8421052631579009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27.74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30.5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9.949531362653218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19056.879376219997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8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27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10.021676300578033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9.0505709624796076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-39.629915739313134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3.4931506849315066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4.5614035087719342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60.01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64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6.6488918513581075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6774.5410220200001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14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3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23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13.183216168717045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12.152693398136897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-20.584955344607071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6.9052425828500086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6.689646208663798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-38.296435054791885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2.2762872854524252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10.714285714285715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52.25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59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12.91866028708133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7228.6854035000006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7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22.205694857628558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19.904761904761905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33.766011734465607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14.636629254030026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13.476119188845301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30.789352136304515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1.3014354066985645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2.9166666666666696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37.82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46.5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22.95081967213115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5320.0804386199998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12.868322558693434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10.0961025093433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-22.481858936392484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5.6910351976479827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4.8678540315555132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-49.146296352328278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2.2342675832892649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7.1428571428571281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46.36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45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-2.9335634167385716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6072.3708600800001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21.602982292637467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18.492221779018745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30.135300938968435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12.350485107561923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11.071962502248878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10.360925166041479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1.7364106988783434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32.962962962962948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225.75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240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6.3122923588039948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19379.586407999999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17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19.404332129963898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16.858337689492942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16.89074068783356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15.521643018678281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13.888398111369257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38.697619463509426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5.519999999999996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88.2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100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13.378684807256235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11876.827926600001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18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24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15.395356955838716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13.203592814371259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-7.2591282364879772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12.089379769426781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10.956192158210451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8.0277514946086814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1.5714285714285716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-10.978260869565215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Twenty-First Century Fox Inc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50.43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51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1.1302795954788891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93951.890779790003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2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3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25.954709212557898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22.726453357368186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56.34988949237669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14.471337342504214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14.180714599258307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29.312343895771264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0.92603608962918904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13.061224489795931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Twenty-First Century Fox Inc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50.72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51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0.55205047318611644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93951.890779790003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13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1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24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26.103962943901184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22.857142857142858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57.248986616167905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14.471337342504214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14.180714599258307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29.312343895771264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0.78470031545741337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13.061224489795931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134.46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141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4.8639000446229375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9999.225602460001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10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NA</v>
      </c>
      <c r="M243" s="141" t="str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NA</v>
      </c>
      <c r="N243" s="142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21.986219344394982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20.815305747126438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96.46349812326855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3.1012940651494865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4.387266319318047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22.65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29.727699279785156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31.248120440552583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10222.44531585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27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2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35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16.94091249065071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14.901315789473683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2.0512221547723586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6.061390251836591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5.6017432902677884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-45.836893841883665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2.3355408388520975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10.474864304185973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84.49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87.5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3.5625517812758911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14394.578620449998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10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30</v>
      </c>
      <c r="L245" s="141" t="str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NA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35.87685774946921</v>
      </c>
      <c r="N245" s="142" t="str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23.21489799635701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19.941729996823714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107.44267113399269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17.575757575757571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80.61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81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0.48381094157052829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26964.044999999998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9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19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22.933143669985775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21.014077163712198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38.148127538266706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16.753372498385318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15.292069696238936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49.704053927490577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0.37588388537402306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-11.410256410256405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171.63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204.5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19.151663462098711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49469.932322640001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12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23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14.635456638526476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13.142660234321156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-11.836730307233022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11.313356977441412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10.529262097068276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1.0934009385318966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2.2991318534055818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-6.6037735849056531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10.029999999999999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11.5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14.656031904287147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87242.093449999986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2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23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13.853591160220994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12.367447595561034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-16.546649425564731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11.565170989724527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10.204210405172113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3.3435495864033937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0.39880358923230314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-21.250000000000004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65.55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83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26.620900076277664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84035.099999999991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16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29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9.9182932364956873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9.4343696027633843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-40.252690223599672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6.7515570065293824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6.6215754689873165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-39.669731912340886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3.8291380625476741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9.6621621621621632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46.95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43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-8.4132055378061779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28017.361653150001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5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20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15.278229742922226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14.508652657601978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-7.9646967961689574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12.482891868539943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12.068386218514993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11.544079715236165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4.2023429179978704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-12.784810126582274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34.5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38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10.144927536231885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27143.2570185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6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17.037037037037038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15.353805073431243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2.6302716860896025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8.9254221923335564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8.4203164573023717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-20.244602372716091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2.3072463768115945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27.741935483870972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39.619999999999997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47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18.626956082786485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55843.555048119997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16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24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6.045163259078425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6.2689873417721511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-63.584234376126922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3.0834541617554181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3.1088592831398199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-72.447005033830195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3.8591620393740538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-22.937062937062926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1096.97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1340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22.154662388214795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764934.44419886009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14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20.143783168371375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17.425775603246969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21.345157310004549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11.163213297703663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9.5953586606929768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-0.24824639429604778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1104.21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1350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22.259352840492298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764934.44419886009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40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43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20.276732100556401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17.540785690457657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22.146035127013608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11.163213297703663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9.5953586606929768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-0.24824639429604778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1.1385160783428123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109.9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109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-0.81892629663330441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16128.844102700001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0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10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18.411794270397053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17.586813890222434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10.911741524737838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12.259224751066856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11.53993730979915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9.5454448601212114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2.8207461328480434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2.8346456692913411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126.62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140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10.567051018796402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19955.730352480001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26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34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21.026237130521423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18.073080216956892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26.661016498961043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15.420133530464556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13.943994947166477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37.790555414216406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3.0011056705101877E-2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16.37168141592921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24.78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28.5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15.012106537530268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9451.9369484400013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5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27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9.694835680751174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9.4041745730550286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-41.59878752951699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4.997913950870184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4.8753200949989317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-55.339858903146855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3.9104116222760283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32.500000000000007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82.42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-15.069157971366176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15561.637780000001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4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22.299783549783548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21.302662186611528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34.33279738020105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14.091542196876709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13.450126316164177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25.918587028734553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2.6910943945644261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3.3823529411764732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196.36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226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15.094723976369927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75907.897828519999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12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3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29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8.0926475436861196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7.4749704975446347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-51.250289926427506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1.7330413526176409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-14.578354180847853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19.170000000000002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19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-0.88680229525300858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4451.2240813200006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4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2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8.9747191011235952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6.7690677966101704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-45.936734324618222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5.5678888647710005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4.9914893948238959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-50.246701972734861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3.3750652060511213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-86.2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309.58999999999997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300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-3.0976452727801251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17436.252140169996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24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17.151800554016617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15.616141235813366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3.3216014579073638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11.000144994246261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10.325672985418514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-1.7053850150128058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1.8430827869117221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6.9377990430622027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31.38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38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21.096239643084779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27380.394381959999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33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22.334519572953734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13.990191707534553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34.542045472313589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9.1892627447683477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7.3733284687025176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-17.886987492860484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2.2211599745060551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-44.878048780487802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86.29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99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14.729400857573282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10916.330276620001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10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19.111849390919161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16.969518190757132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15.128839078627854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11.961846669308869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10.925301814708693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6.8881467911716676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3.1486846679800671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-168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14.2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5.6338028169014231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14864.748945199999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8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10.518518518518517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9.8337950138504162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-36.636962698153383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4.169014084507042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15.357142857142851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19.14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19.5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1.8808777429466961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6917.6554748400004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7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17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10.881182490051165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10.557087699944843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-34.45229280231186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9.5857329974811076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9.618772058823529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-14.34422593255511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3.2706374085684429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-3.0769230769230793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142.01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154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8.4430673896204631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48620.915166999999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19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14.143013644059355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12.768386980758855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-14.803182642941604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8.6797896855053267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8.1936904410862876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-22.439514594246535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0.95556650940074639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0.17167381974248941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31.01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31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-3.2247662044504466E-2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14815.70215356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1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NA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20.138637033458149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18.631582993841317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79.953952839856328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4.7887778136085135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-2.4106883531803582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191.82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4.2644145553122792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216666.01377227998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24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1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19.509764035801464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18.688620420888544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17.525857293905901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13.567929188769387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13.011126646324811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21.239708790314872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2.1494109060577626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27.713167085885338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57.68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63.75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10.523578363384178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17479.01623216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11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 t="str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NA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9.2000528123807772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6.7393237006206785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-17.790570078164546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1.7597087378640779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-14.074074074074064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55.25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62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12.217194570135748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9434.7953115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4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19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9.810014204545455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8.6206896551724146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-40.904957777095106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5.9045712300113493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5.4782359528422067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-47.238190404855985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2.4579185520361992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2.7272727272727297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48.83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56.5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15.707556829817747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17539.735999999997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12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9.8368251410153089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9.0442674569364687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-40.743450016791606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2.54966209297563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-1.8897637795275608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217.04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250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15.186140803538528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9013.6518834399994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7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3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14.899430218988122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13.176299174356481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-10.246566464668517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9.5960419847328247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9.0002479024499387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-14.252107334725473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1.5720604496866937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8.8793103448275907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83.25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87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4.5045045045045029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24379.540805249999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17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25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22.801972062448641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19.821428571428569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37.357956237366686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13.728310610551274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12.865593599123024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22.672838091159655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0.79159159159159165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29.999999999999982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37.43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38.5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2.8586695164306786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6094.8298325000005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6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23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10.706521739130435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9.6893606005695059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-35.504440560218498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12.624249443657698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11.895298432493124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12.807216558312229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4.1838097782527379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-31.451612903225808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46.45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48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3.3369214208826659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13531.570927150002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9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21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19.249896394529632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17.648176291793312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15.960427426718748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15.02406975879763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13.799090118249223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34.251426069479088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6.9811320754717032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152.61000000000001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162.5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6.4805713911276985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111265.79767290001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20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19.157670097916146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17.638696255201108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15.40486075996399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13.276858834525054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12.460300552510244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18.638775037263834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2.1813773671450103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-6.153846153846148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55.56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64.5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16.09071274298055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6078.5599125600002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15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27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34.254007398273735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23.552352691818569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106.34445285173526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7.5561913854708536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6.6518677995558972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-32.479715187733561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5.120590352771778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1177.1428571428571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16.23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4.7443006777572405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22348.096538459999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6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2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23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10.20754716981132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9.4032444959443797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-38.510238781020888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5.6860675305583888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5.5784902145276627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-49.19068621484378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2.877387553912508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5.5882352941176352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23.39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26.5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13.296280461735787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36336.236518730002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8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0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10.646335912608102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10.187282229965156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-35.86699701379731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7.7843379039342109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7.6093151414309483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-30.441053496978498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2.71483539974348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7.916666666666675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24.57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27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9.8901098901098994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5049.8184145499999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2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12.6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11.962025316455698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-24.098220809548522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7.6550863402061848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7.5051762476310797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-31.596013972453974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4.0822140822140822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52.490627227001838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41.99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39.5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-5.9299833293641413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22447.672813150002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2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14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22.895310796074156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21.500256016385048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37.92022416987146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15.876046446164674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14.849830173775672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41.864482125079427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1.9861871874255772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4.2707563974453659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164.57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180.5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9.6797715257944894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19391.24705917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12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13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20.545568039950062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17.950479930191968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23.765489580213227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14.909098318009516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13.481059395725865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33.224069292595871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1.6382086650057728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22.634730538922163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59.98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62.5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4.2014004668222693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9081.1941059399996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6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19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16.90529875986471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15.713911448781765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1.8366867952273491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13.21212590529248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12.721344240311117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18.060337356751923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-16.421052631578938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19.79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11.167256189994944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14652.516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4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20.94179894179894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23.75750300120048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26.152365010416958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11.219751192966454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11.158901700889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0.25696245975308507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4.3456291056088938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7.3253738315158561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111.2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103.5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-6.9244604316546781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23330.626025599999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19.730305180979418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18.764765440431994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18.854386286263548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13.985891847783332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13.589539338394729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24.9745212557293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2.6537769784172665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2.9787234042553221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307.56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358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16.400052022369628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41694.95853204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1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17.629255989911726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15.826686564092009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6.1977694792241245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9.6414577740476251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8.3760624642175276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-13.846282909022667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0.63987514631291453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26.934523809523803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137.84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140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1.5670342426001183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125268.13422168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6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3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23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9.9094176851186191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9.6797752808988768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-40.306156107791402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8.4972906593230633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8.2791485666446523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-24.070281418056926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4.7199651770168307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-9.224489795918366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74.87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85.75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14.531855215707212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42563.450950120001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16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19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19.533002869814766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17.583372475340536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17.665846885010762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14.562933439499838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13.227026751933572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30.130824296986148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1.431815146253506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0.66666666666666718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205.99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240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16.510510218942652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17716.484290739998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5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7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37.589416058394157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28.826751937984497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25.968233240223466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157.58883037396492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4.6037585761161379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128.74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138.5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7.5811713531148017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13726.158897760002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5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18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20.851959831551667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18.547759688805648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25.611178636714161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15.323890559100249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13.931768361026448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36.930551676064425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2.2021127854590645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-7.3372781065088697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296.88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340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14.524386957693336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43641.36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13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0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18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39.642141807985048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33.610591452007483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28.639554821781701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200.33605447208492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-3.5862068965517122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83.33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89.5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7.4042961718468803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17836.646922250002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16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 t="str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NA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29.623178101670813</v>
      </c>
      <c r="N292" s="142" t="str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1" t="str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NA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26.555539198954328</v>
      </c>
      <c r="Q292" s="142" t="str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4110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53.08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60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13.03692539562924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21091.8629612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20.783085356303836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18.462608695652172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25.196282191307894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15.104356414100721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13.946921689230622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34.968848055787241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6.7924528301886848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51.41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55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6.9830772223302917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231190.77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17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40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11.376410710334143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10.922031017633312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-31.469062403518301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7.3456298593166816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6.9246145660936298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-34.361241672593664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2.4567204823964213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0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235.03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242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2.9655788622729107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60998.574038039995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2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22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36.036491873658385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31.963824289405686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117.08205150737444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24.596192990534664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21.88900318582472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119.78558658687083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0.77351827426286013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11.887966804979243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46.75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52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11.229946524064172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18711.03856325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8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8.8979824895317847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8.9938437860715652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-46.398991891988473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6.8450294746850489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6.959504809318962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-38.834484715702708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4.3122994652406419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-3.4042553191489278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23.41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25.5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8.9278086287911229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8997.6686150000005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6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15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12.743603701687535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11.871196754563895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-23.233159186023222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7.5407335450438202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7.0169560275351364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-32.617842682786524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3.9726612558735583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63.333333333333343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154.05000000000001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167.5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8.7309315157416236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8155.6545583500001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7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13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24.286615166325085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19.988322304398601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46.301373145863224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12.347516066422257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11.327247864546488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10.334394537958769</v>
      </c>
      <c r="R298" s="142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0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-43.382586850125762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142.02000000000001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155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9.1395578087593243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28091.453603580005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1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21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22.460857188043651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19.599779188517804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35.303097040885255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16.102507181046231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14.678696684756162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43.888080064565081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12.238805970149247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105.55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113.5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7.5319753671245993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25560.899002049999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16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23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16.761950134984914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15.113115693012601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0.973161741824069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11.142911603360341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10.535134069025478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-0.42965738752055449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2.0682141165324488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13.714285714285726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35.840000000000003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36.5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1.8415178571428381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10263.346508800001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30.554134697357206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28.153967007069912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84.056601996358623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12.192747618376051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11.617932360061063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8.951421402560733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6.8805803571428568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8.7500000000000071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549.87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600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9.1167003109825941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62953.847581740003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15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22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39.547612197928657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36.162429364887707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31.107611515842699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223.13865619068545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9.3442622950819754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141.80000000000001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145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2.2566995768688258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12877.999631800001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5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35.744895386942275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30.455326460481103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115.3254886385302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20.195883907286284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17.944148564006454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80.465496953590645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-26.249999999999996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143.22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137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-4.3429688590978959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46991.682613260004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4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5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24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17.987942727957801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16.897121283624351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8.3584807165032249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12.704149080978864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12.296989949908864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13.521180246248354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2.8040776427873202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-5.1516732001951571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18.829999999999998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20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6.2134891131173653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7745.4548651899995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6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18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8.7662942271880802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7.6296596434359802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-47.192275495987367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9.7131940193755515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8.2696628893165141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-13.205265302557901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6.5905469994689332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-28.059701492537322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111.45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118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5.8770749214894558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12167.701421250002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24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17.797828169913764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16.072973752523797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7.2132399859041074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9.2966629901558449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8.7513750868778732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-16.927285073012467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0.91161956034096003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23.30409943903204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35.590000000000003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35.5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-0.25288002247823016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32483.460830550004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16.939552594002858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12.951237263464337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2.0430302043686233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12.082373734968037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11.375857740585774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7.9651472780229771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3.045799381848834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-37.735849056603776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73.760000000000005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82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11.171366594360087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10290.76307728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16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19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14.891984655764183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13.154984840378098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-10.291418170682165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11.946687291298369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10.985385171137001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6.7526862835389778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0.77277657266811284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18.100000000000005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20.440000000000001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30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46.771037181996064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6178.8333952800003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16.483870967741936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13.447368421052632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-0.70197346052045528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2.4461839530332679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-29.411764705882359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131.63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137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4.0796171085618838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10158.757305929999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2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11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37.141647855530472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33.29876043511257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123.7394566904746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19.005409430490506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17.556482535524125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69.827707141974329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1.1699460609283598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-18.271161931285651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135.41999999999999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144.5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6.7050657214591691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360642.22636817995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11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22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15.75750523621131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14.848684210526313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-5.0775648387861967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12.516378315722278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11.84839228408314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11.843306446767832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2.8142076502732243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4.0291262135922423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27.24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26.75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-1.798825256975034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9402.0058559999998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4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7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26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15.311973018549745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13.572496263079222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-7.7614289663401888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8.3878793610760827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7.8833639506172837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-25.047954116173155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2.7643171806167399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-24.285714285714295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105.47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116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9.9838816725135171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350731.06916575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15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10.682669907829434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9.9088688462983843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-35.648122816781715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3.2009102114345307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5.788722584962783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44.49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50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12.384805574286361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7444.23870936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5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2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24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12.514767932489452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12.096247960848288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-24.611654584797027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5.609784805070916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5.4133102689026407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-49.872330060058424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3.3670487750056193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24.460750538700871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58.33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59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1.1486370649751443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20241.743329519999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5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14.398913848432485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13.744109330819981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-13.261652420154245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12.2493629624934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11.936336408339089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9.457322320700289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4.042516715240871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-25.383779750474577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17.7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7.344632768361592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18045.203099999999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17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2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26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9.5779220779220768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8.8588588588588593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-42.303069312556218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4.1864406779661012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8.9473684210526407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81.75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76.5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-6.4220183486238476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15343.30769175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10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10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21.467962184873947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19.100467289719624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29.3219464623226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16.266289308176102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13.783936327775452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45.351597239663533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12.771084337349409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48.18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52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7.9286010792860129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58752.369242159999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13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4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24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13.06753458096013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12.609264590421356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-21.281815529553594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12.066357248020672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11.900796148155871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7.8220278538038812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5.3860523038605228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0.33707865168539358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17.63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17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-3.5734543391945484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7429.0346863599989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28.481421647819062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25.850439882697945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71.570680709754541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16.933765845909452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16.145623456595651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51.316004919955894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6.4095292115711864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-22.202362487751792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112.99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124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9.7442251526683741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17102.617004119998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9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13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13.624743759797417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12.657107650946566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-17.925214890267839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10.408378898007035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9.5758302467342649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-6.9932626403921727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2.6409416762545357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-20.346534653465348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119.73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107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-10.632255909128874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41238.799059899997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2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4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21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18.083371091980062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17.185302138653654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8.9333364795606496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11.806896025791083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11.502444576311417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5.5035456014397743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3.4285475653553834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-9.2982456140350909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19.190000000000001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21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9.4319958311620553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43439.566680609998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19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23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18.86922320550639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17.49316317228806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13.667270892038829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10.350785475334977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9.9697526858326313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-7.5079034301434593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5.1849921834288688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10.909090909090907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61.52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78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26.788036410923265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10463.76048368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11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15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13.05879855656973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12.194251734390486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-21.334440910052209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17.833972120322819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17.009099433209713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59.360028812078667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36.448850506068126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45.86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50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9.0274749236807672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196067.09382165998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14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28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21.571025399811855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20.158241758241758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29.942794191122204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19.538750649170794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18.267051911794457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74.593514299354879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3.5935455734845183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-1.9148936170212665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59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13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28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-1.9047619047619064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28.58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31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8.4674597620713943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22799.495940299999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9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3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25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13.188740193816333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12.535087719298243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-20.551678889580984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6.9881471027904132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6.8794078622707264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-37.555620468046016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1.8964310706787966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-18.253968253968253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65.22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75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14.995400183992636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10769.737576619998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2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11.759826902271907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11.330785267546906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-29.159382154430681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5.6444810527299971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5.6191213591253382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-49.562292846289239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3.7411836859858938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16.631016042780743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111.75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123.5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10.514541387024611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11280.21877125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12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20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16.609690844233057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14.596394984326018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5.5959276241357436E-2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9.9050388151253053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9.1401190765898885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-11.490986959412508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1.3637583892617451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13.230769230769223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47.53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13.612455291394898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14796.05696478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2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13.388732394366196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13.58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-19.346935727204141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0.5891016200294551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9.1902565511280638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26.76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34.5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28.92376681614348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7362.3448126800013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29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9.6991663646248654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9.7309090909090923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-41.572699703237262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6.592721801341634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6.6770460535962908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-41.089044598506163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8.9872944693572503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-1.4218009478672893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45.62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46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0.83296799649277276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5949.6579374799994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4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17.953561589925226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16.120141342756181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8.1513704349742468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8.9355065497797614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8.2756197149069823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-20.154491012087284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3.375712406839106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0.56603773584905703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49.22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56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13.774888256806172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15588.644105700001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18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20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8.4251968503937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7.8189038919777598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-49.247029287724608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7.6470177430801991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7.4293281615597353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-31.668112990092613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0.32507110930516053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-31.621621621621625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148.32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165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11.245954692556648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14965.487999999999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13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1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22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13.225144895229603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12.346624490135685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-20.332378761948899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10.122852385948701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9.7864426248961678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-9.5446579706773953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-8.0215827338129451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171.4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177.53781127929687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3.5809867440471876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93595.371142600008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3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29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24.161263039188047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21.742991246987188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45.546258108164103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12.602778639128077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11.544554399027913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12.615358681369603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1.9941656942823804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27.34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38.424999237060547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40.544986236505288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8699.6605603600001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14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10.979919678714859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10.010984987184182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-33.857504842642207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9.1076126574126057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8.5347085870012975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-18.616592775729135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20.975609756097569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211.97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222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4.7318016700476528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16823.708089650001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9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14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18.493282149712094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16.509852792273541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11.402620494775029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12.372223040717104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11.512585750439987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10.5551700392841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1.6129640986932112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6.5811965811965969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122.72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123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0.22816166883963263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127066.56592864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6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1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19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21.712668082094833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18.784631868972905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30.796042730375063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16.179884762682825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14.424092301009884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44.57950727751696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2.0290091264667538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-2.2388059701492558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304.51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335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10.012807461167128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86043.117228340008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24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15.867333645979887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12.837148518190633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-4.4159639096518433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10.86744314381874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9.6032060936583381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-2.8911764116163363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2.9348789859117925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5.0000000000000133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62.55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69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10.311750599520387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12778.5779406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16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6.8918025561921548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6.132954211197176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-58.484120964739205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2.3932853717026381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3.3502538071066019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45.6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-1.3157894736842146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11145.392354399999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2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1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12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20.212765957446805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19.01584653878232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21.760706232571604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13.048255593477437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11.787684138403563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16.59603218479695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3.1140350877192979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-0.38461538461538491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105.52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4.2456406368460931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84728.023378639991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22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20.633554947203756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17.484672742336372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24.295518374341853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12.956301566407793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11.747342738541274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15.774353407666531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1.7153146322971948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4.0540540540540579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178.82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185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3.455989262945991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27286.76144428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15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23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12.929862617498191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11.791625453346521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-22.111144654268202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8.9908156488585664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8.9394566558768407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-19.660262381286387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2.270439548148977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-29.311064718162839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54.31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64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17.842018044559005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30016.53138919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15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2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24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10.51296941540844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9.7732589526723057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-36.670390221880858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6.0306377206390236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5.8386965210339996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-46.111690966417918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1.2760081016387408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17.066666666666666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88.5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96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8.4745762711864394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32847.394323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8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1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8.5375265290372369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7.4326026706979089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-48.570360838126504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6.2881103300733496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5.5963200016102403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-43.810978473376707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4.5954802259887009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-27.128764211655803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24.45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26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6.3394683026584797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7517.5740180000003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5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19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6.1155577788894444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7.4610924626182475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-63.160181257165519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4.4699468016447819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5.0222951221505019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-60.057644685513999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6.2699386503067487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-10.212765957446802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219.31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238.5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8.7501709908348815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224992.11331688002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42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1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46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29.086206896551726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24.52309068545231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75.213877249988585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21.959350677288523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19.076627204890904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96.223406261773036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0.52665177146504949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11.266666666666669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104.28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105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0.69044879171460405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11876.276095200001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8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17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18.038426728235777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17.405247327429585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61.186985363762545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3.6967779056386649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6.1966400440649982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43.96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47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6.9153776160145508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6200.5976519200003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13.803106097560976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13.341050212164074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23.341192335769946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6.8812556869881707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-84.458098608041766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127.37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129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1.2797362016173208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43449.766310999999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11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20.156670359234056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17.519944979367263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21.422789112801709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14.267968588765164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13.197723707377124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27.495090272367896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1.3433304545811415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24.017857142857132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37.72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40.5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7.3700954400848451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11108.257100000001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18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22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13.934244551163649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12.519083969465649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-16.060797372367063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9.3902333266202778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8.9253728330756079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-16.091163349017201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1.2592788971367974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6.0000000000000053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14.05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6.7615658362989217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4849.3685573499997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 t="str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NA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17.583503956478733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12.861114979679465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57.121906337881413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42.989024490815488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182.81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200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9.4032055139215522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140930.10280250001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26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33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22.405932099521998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20.729107608572399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34.972231013822828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15.900531026072818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15.131631506617614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42.08327036436166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2.5572999288879164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1.0055865921787719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89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100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12.359550561797761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21090.236817000001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16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13.738808274158691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13.191047873128799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-17.238095875782477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14.469544063079777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13.22326932858596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29.296319587848263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1.6393258426966293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1.5860328923216522E-14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131.94999999999999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136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3.0693444486548094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25311.344640399999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7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1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19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9.7444797282327738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9.255751964085297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-41.299734233479789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8.5713785091546164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8.4625941695260263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-23.408250446822709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1.1216369837059492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3.7535816618911109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170.6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173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1.4067995310668158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32686.959999999999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21.66899530039375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19.250733468742947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30.532960045191835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16.498109168747771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15.238361991911944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47.423083020322295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1.1565064478311842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-4.4059405940594045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48.41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50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3.2844453625284098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69912.24302609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16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22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19.54380298748486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18.083675756443778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17.730906261727132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16.652082554100989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15.964861120182723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48.798951669248837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2.1586449080768437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-1.6129032258064528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92.61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12.298887809091896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124152.27781509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21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32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17.986016702272284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17.014514054749217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8.3468784326701027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13.694948155960986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13.199166869697287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22.374719327214109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2.1412374473598965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3.6619718309859191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44.76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51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13.941018766756041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42906.936000000002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13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8.2339955849889623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7.4020175293533983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-50.398816289921854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3.9097408400357465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-5.7352941176470633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28.35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34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19.929453262786588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15220.250410050001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21.624713958810069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16.153846153846153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30.266211425259982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10.251286762471022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9.5784288710241174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-8.3969996809274186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1.7989417989417988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-8.5336446515464424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140.03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142.5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1.7639077340569909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10390.07826835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10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4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12.442687044606362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11.216757449535406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-25.045866301936236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8.1680447108160017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7.6050746959994244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-27.012342978226933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-30.7641196013289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133.76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128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-4.3062200956937691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17650.384907391897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1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13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25.604900459418069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23.80071174377224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54.242658798749211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18.954010217113666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17.981813408723749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69.368416296985444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1.7052930622009572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2.4999999999999911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190.38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215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12.932030675491134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11939.124457739999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11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17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21.120479254493013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18.006242315331505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27.228726410399993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12.307858080265326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11.213972510865027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9.9800204381251376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1.0284693770354028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126.03513818966401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92.09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93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0.98816375285046831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46515.485968200002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6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18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19.872680189900734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17.986328125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19.712046325103572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12.940334149357696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11.652071925688153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15.631672460091295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1.8992290150939299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5.2898550724637809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207.77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205.5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-1.0925542667372667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119633.966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4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22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19.54011097526568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18.085828690807801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17.708665762026456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13.527150750446168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12.875052968713442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20.875322602972201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2.7617076575058963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2.6800000000000068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58.88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63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6.9972826086956541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32558.489761280001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12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2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29.46946946946947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26.297454220634215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77.522632105668492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20.774031549131013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18.910994127390452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85.631683389254064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73.140458585919362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50.37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59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17.133214214810401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94396.281060149995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10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4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20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11.927539663746153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11.278549037169725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-28.149088742618066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11.019775707000464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10.777543301231479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-1.5299697497536124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6.5157832042882671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-1.5789473684210422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33.17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37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11.546578233343375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12786.042719450001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9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1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19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13.655825442568958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12.376865671641792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-17.737980364665205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7.3458014035939732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7.0556893151983919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-34.359708794736321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0.34368405185408502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67.941176470588232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64.66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94.5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46.149087534797403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44670.588991159995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21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21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9.894414690130068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6.9932943975773298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-40.396533410395882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5.3107695531989636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4.4167614934635067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-52.544257482175681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3.2384781936282088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527.5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79.83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86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7.728923963422285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207588.05599499997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14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1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18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17.024952015355087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15.202818510759855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2.5574721109137943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12.650920409449219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11.724497677120706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13.045541809036344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2.7558561944131283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1.9047619047619064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16.68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21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25.899280575539564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13652.654376119999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22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31</v>
      </c>
      <c r="L370" s="172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NA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25.196374622356494</v>
      </c>
      <c r="N370" s="156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5.3004721904337648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4.5582535897568803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-52.636272206426639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1.1990407673860912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-68.333333333333329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41.96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51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21.544327931363206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71332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21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30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8.5163385427237657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7.7388417558096645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-48.697996223734073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3.1196377502383221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-5.5172413793103345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174.22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181.5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4.1786247273562172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14669.324000000001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13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28.988352745424294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24.995695839311335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74.624408664929589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19.661685663784109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17.534767678935509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75.692031631254622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1.2834347376879809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5.7251908396946529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109.41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125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14.249154556256283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839416.87312685989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34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37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24.714253444770723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21.873250699720113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48.877445065225579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15.189919619762472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13.367465470041356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35.733420010229857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1.6351339000091401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4.9837905027463716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138.38999999999999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142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2.6085699833803044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22678.147546319997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10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14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18.059506720605505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16.381392045454543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8.7895786822121948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11.870139994066959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11.106760651855245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6.068678289695395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1.6720861333911412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2.9999999999999925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173.08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180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3.9981511439796558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23976.128196239999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8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11.986149584487537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11.248456489244168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-27.796025467817877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2.4780448347584927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13.402061855670105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674.21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650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-3.5908693137153169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16717.196737770002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14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29.780909050753127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26.650723377342082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79.398728798506511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21.215837108988779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19.518287380258229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89.579550206206093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8.2620320855615006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41.53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45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8.3554057307970062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46557.07397777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20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1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32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5.5864944847995694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6.473889321901793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-66.347232473497471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2.9017339669331386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3.0546628567594762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-74.070812410405296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0.34432940043342164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-39.432624113475171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31.06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40.5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30.392788151963956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16015.514110459999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13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17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6.1909507673908699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5.7743074920989024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-62.706017609090637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7.5593139560278733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7.1228158954273937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-32.451812658191791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-5.3146853146853044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23.86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31.5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32.020117351215418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11396.572120499999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1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34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22.680608365019008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6.3718885733741173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4.7693845909830923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-43.062356507604903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1.8357082984073763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-98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55.52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17.074927953890473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12083.96375488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19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10.716077977224474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9.5035946593632321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-35.446874252781591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9.0868372609500323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8.2150652776346309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-18.802236655652294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0.2917867435158501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3.0000000000000027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88.07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92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4.4623594867718941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14439.69527982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7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1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16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17.217986314760505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15.785983151102348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3.720301219616462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12.775060462699727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12.109103835749462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14.15482707253577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2.1164982400363348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-1.9354838709677438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186.56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189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1.3078902229845646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89206.929732799996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16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21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22.201594668570749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20.571176535450434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33.74131239760014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13.038692499774362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12.128198837719093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16.510578709947232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2.6758147512864494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-4.0206185567010229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Mining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35.409999999999997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41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15.786500988421359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18861.825047449998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11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18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28.765231519090165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27.772549019607837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73.280337390809279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7.7076123818348643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7.8779391956898213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-31.12665406480939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1.5419373058458063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-25.999999999999996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356.97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418.16000366210937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17.141497510185545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155852.60117109001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31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45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35.539405704967976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-0.28553407434354866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17.07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24.5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43.526654950205042</v>
      </c>
      <c r="H385" s="170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3429.9309871800001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3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8</v>
      </c>
      <c r="L385" s="172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5.6673306772908365</v>
      </c>
      <c r="M385" s="172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4.5837808807733618</v>
      </c>
      <c r="N385" s="156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-65.860279232777714</v>
      </c>
      <c r="O385" s="172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3.6119748564251326</v>
      </c>
      <c r="P385" s="172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3.0702527646042959</v>
      </c>
      <c r="Q385" s="156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-67.724272904269085</v>
      </c>
      <c r="R385" s="156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0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18.591549295774652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26.44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27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2.1180030257186067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9848.7510106000009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7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16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20.075930144267275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18.872234118486794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20.936414035960603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11.751702308281214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11.05719251705329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5.0103479922209537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3.0824508320726172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0.25974025974025994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83.95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89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6.0154854079809361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132120.30390275002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24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1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36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31.607680722891565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26.752708731676229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90.40311134533377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22.284506222996654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19.185460382903337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99.128916979343742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1.0101250744490768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-6.7647058823529465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40.26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74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83.80526577247889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6968.4114000599993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10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13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-243.82599297487167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25.87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27.5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6.3007344414379496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9189.2208448300007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18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15.435560859188545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13.065656565656566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-7.0169419035790099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9.3332346067642771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8.6844891395774582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-16.600490019330483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4.9980672593737916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-19.572017654601375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287.5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310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7.8260869565217384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48799.533262500001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14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22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15.140344409921532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13.014938886373924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-8.7953112484721814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12.568106329910142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11.375224082776652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12.305535375676824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1.8125217391304349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9.0612967210169284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28.76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31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7.7885952712100082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11027.54303096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11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31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32.831050228310502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13.434615322016242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10.04676519059292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20.048448564971054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0.76147426981919319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93.674489215004115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42.46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5.9821008007536536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12310.42881904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8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11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12.162704096247493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12.415204678362574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-26.732469787922465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9.2253720363538232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9.9593997718590845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-17.564323662917204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0.28261893546867639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109.8581170503528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182.94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192.5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5.2257570788236674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48928.277338439999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13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3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27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17.46610654955127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15.380864301328401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5.2149652889634135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11.076502916715434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10.243734565423392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-1.0230692278948461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1.8639991253963049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16.580310880829018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65.44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80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22.249388753056245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16162.028752480001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16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3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14.455489286503202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13.130016051364365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-12.920844768721985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8.8087406440394034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8.3477026196834778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-21.287240253528118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2.3899755501222497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19.714285714285719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92.69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99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6.8076383644406047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20521.135733019997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7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22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14.00362592536637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12.714677640603567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-15.642847392631742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2.6453770633293776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-6.2564425197215456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61.06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67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9.7281362594169529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19168.720892400001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13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17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9.9901832460732987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10.793706911790702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-39.819628347967985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6.5135659246165858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6.9404515658960602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-41.796362223006348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2.5990828693088761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39.277546737674925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155.77000000000001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180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15.554984913654746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94396.62000000001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29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3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41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23.615827774408732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29.203224596925384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42.260582947055795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21.029090251521406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25.015597733140694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87.910825797208474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0.39352892084483532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-60.926829268292671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17.28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19.5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12.847222222222211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8066.304000000001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13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10.820288040075141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11.013384321223711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-34.819117968661395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14.008689655172414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12.002521132540009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25.178236906839714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5.3124999999999991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-87.64705882352942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13.05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14.649999618530273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12.260533475327762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7537.3408911999995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1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31.220095693779907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28.43137254901961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88.068318226511707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6.8282530271990449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6.6002584605565415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-38.984394962096289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1.8007662835249041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-66.666666666666657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12.8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14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9.375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7537.3408911999995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30.622009569377994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27.886710239651418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84.465476881176244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6.8282530271990449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6.6002584605565415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-38.984394962096289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1.6718749999999998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-66.666666666666657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69.56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67.5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-2.9614721104082808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21128.299780400001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5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2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20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21.193243180060506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19.463694917640431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89.377656363337252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3.9189189189189193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-8.2761858000744546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67.8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70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3.2448377581121068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27890.308140599998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14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24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23.533495314127038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19.05564924114671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41.764616262888495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13.977414350355525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11.720439761976804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24.89876840464067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5.3451327433628322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355.73158213680603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74.91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77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2.7900146842878115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16756.67767818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5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6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17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12.966937857019213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12.200325732899021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-21.887805238112822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7.9040028505038533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7.6457808342543698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-29.371756696216821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3.4548124415965829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-4.717742748424171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52.11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53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1.7079255421224238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187018.56909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15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3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39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15.281524926686217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14.168026101141924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-7.9448467715303561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10.646297615119666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10.191771358892325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-4.8672789639460419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1.4642103243139513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0.7228915662650609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380.5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394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3.5479632063074806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30076.211179500002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15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23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21.416108515787698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19.235630150144079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29.009582514608368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15.116983760838984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14.353539032108209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35.081682949015345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12.105263157894733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66.599999999999994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74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11.111111111111116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49919.793103799995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16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2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27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21.02272727272727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19.987995198079229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26.639873288541871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7.0883465396664578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6.5579998280358831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-36.660262718253165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4.7042042042042045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-24.565217391304344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75.349999999999994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73.5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-2.4552090245520852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27057.520111599999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23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26.364590622813154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24.329996771068775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58.818994912651725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17.509845867658782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16.206997909236257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56.463715606316136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3.0298606502986063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39.645079335860707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17.64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17.5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-0.79365079365080193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6659.3662581600001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12.475247524752476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11.635883905013193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-24.849723573810412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4.0476190476190466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10.666666666666677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69.17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67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-3.1371982073153171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23982.50418847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6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26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10.858712715855573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12.307829181494663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-34.587649614966878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6.3666102446545985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7.2424139731474133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-43.109522366738638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3.9222206158739339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13.967705238510735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19.399999999999999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16.5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-14.948453608247414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10062.280954399999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2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3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15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4.8817312531454444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4.8246704799801039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-70.592691456875272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4.466374105729245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5.3765183727516819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-60.089569425566047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0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-0.63492063492063544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56.91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58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1.9153048673343998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28765.142996099996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13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1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17.635574837310195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16.126381411164637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6.2358339046191036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11.168691014701347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10.356599757524569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-0.19929885009861703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3.3140045686171153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-1.5789473684210347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116.1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121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4.2204995693367886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163084.05713880001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11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25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20.922688772751844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19.463537300922045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26.037246293646721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14.127418907658511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13.387570314944046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26.239172573295065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3.3006029285099059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-4.479166666666659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42.14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9.1599430469862408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243589.19871692001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9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17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14.511019283746558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13.730856956663409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-12.586334801324227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11.495303146090571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11.396420396262956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2.7192275621552353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3.4195538680588511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-2.9870129870129896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52.05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50.5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-2.9779058597502295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14486.2273563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1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14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9.5750551876379681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8.6894824707846396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-42.32033931837428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4.2804995196926034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-10.714285714285708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99.78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96.5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-3.2872319102024483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249607.62336402002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12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1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30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22.407365820794968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20.948981734201134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34.980867680130892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15.872481736838658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14.9768352992093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41.832628751245046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2.913409500901984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5.2999999999999936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72.11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78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8.1680765497157193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42105.028999999995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13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21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14.313219531560142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13.531619440795646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-13.777870762782918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1.9636666204409929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6.4194801865361573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174.94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178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1.7491711443923696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22631.175203699997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11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24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15.013731548232062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14.096696212731668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-9.5580208889979978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10.265863612277464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9.8245819095649214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-8.2667445033667857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1.7143020464159142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7.3571428571428719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27.6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28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1.4492753623188248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7649.1193931999996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4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4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8.6357947434292868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8.2314345362362058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-47.978397956362592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7.0796947783594515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7.0560462551147483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-36.737572748899041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1.5869565217391302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-18.864028932311353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98.25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100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1.7811704834605591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9284.3595284999992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6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11.73975385350699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11.858780929390464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-29.280301211179406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7.5151787810286317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7.6392075743596974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-32.846193826450452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3.1287531806615774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27.354838709677416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93.19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92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-1.2769610473226667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10366.382352660001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3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16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23.135551142005955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20.289571086435881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39.367420176978854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19.312266375845677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17.078157300197685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72.569706026073817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0.31011911149264942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4.9206349206349245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71.03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71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-4.2235675066870648E-2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44714.420972550004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16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39.178157749586326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36.055837563451774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136.00729195220453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27.560612788632326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25.197938034188034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146.27491948750952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2.8241588061382519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11.284508742160607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85.58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90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5.1647581210563231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133041.32815952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13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3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23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15.880497309333828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14.6016038218734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-4.3366666501892803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12.310895921502082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11.420054888301456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10.007165847109167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5.4872633792942276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1.9000000000000128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124.91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137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9.6789688575774626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57083.869999999995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10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28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11.001409194997356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10.305255341968484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-33.72805305535779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3.2759586902569855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7.4485596707818944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42.54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44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3.4320639398213393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7289.8081821000005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17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16.695447409733124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15.379609544468547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0.57255260153641352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12.393143678312214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11.695184039935235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10.742111758573024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1.8641278796426892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-39.090909090909086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91.97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89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-3.2293139067087084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10307.973595830001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2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2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16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18.978539001238133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18.262509928514692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14.325783859472097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10.474896533190003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9.8258640183423118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-6.3988772624320012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3.2706317277373058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-8.9991991929528918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110.13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114.5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3.968037773540356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25979.552134409998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0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17.581417624521073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15.891774891774892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5.9095935231357588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11.642741736448631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10.946414169891209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4.0367028755038614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1.7579224552801236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-12.66187050359712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31.42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31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-1.3367281985996238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22632.54866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5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12.919407894736842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12.35548564687377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-22.174123389072108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10.281574592780949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9.7000273112714055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-8.1263550102797062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5.3373647358370464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-2.5675675675675698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48.32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64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32.450331125827823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6564.5882060800004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2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15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10.596491228070175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9.9628865979381427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-36.167258937576307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9.3801599040575656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8.8985901872481641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-16.181176998191894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1.5376655629139073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-22.265625000000004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94.49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108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14.297809291988584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38646.409999999996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14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7.4237900691389065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6.8780026204687728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-55.279454398091445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4.2533601439305748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2.0454545454545512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200.48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205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2.2545889864325597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34956.592955199994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1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6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27.080913143320274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26.827244747758598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63.134086482546877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20.398849273144606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20.197951515151516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82.279146001195571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4.0941739824421397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10.441730368656067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96.81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118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21.88823468649932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44641.54232601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12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21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11.310900806168943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8.5756045708211541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-31.863690838497238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7.6184257432298219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6.4990965403284173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-31.923604133019701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3.5533519264538787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15.192307692307683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115.1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135.5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17.72371850564727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8717.1240521999989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17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21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12.122169562927855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11.195409006905942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-26.976647819479226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8.8583710470120103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8.3724190367225173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-20.843755067260684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0.13466550825369245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10.18987341772152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36.18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45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24.378109452736329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5300.9790541199991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12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11.345249294449671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10.334190231362468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-31.656777237464727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6.8102693653409991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6.3270496956805538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-39.145092581925979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0.11055831951354339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57.749999999999993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136.15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194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42.489900844656624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23208.413417349999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40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44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19.312056737588655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13.823738450604123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16.334878270628963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6.9298796474586828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5.7275847401623246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-38.076284249385537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0.31142122658832166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-16.084337349397586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94.96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101.5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6.8871103622577978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111407.96149031998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36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32.915077989601379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27.263853000287106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98.278808063747107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22.243787713436213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18.827488247821012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98.765066300820891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0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18.596491228070196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52.35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61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16.523400191021963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63359.503028550003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14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28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13.611544461778472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11.623001776198933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-18.004726811196637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10.807986145703611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9.5071207722853615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-3.4224696573823432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4.8290353390639922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-12.749999999999998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66.06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70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5.9642749016046048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8111.4126039000002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10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25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11.712765957446809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11.767011043819025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-29.442874967336131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7.991500342097547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8.0181465136804935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-28.589900434062741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-1.4018691588785164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120.97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140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15.731173018103672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25284.776570459999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18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12.072854291417165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10.830871161249888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-27.273720585266648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10.346622222222223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9.5304267044559907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-7.5451052453938345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2.3096635529470113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1.743119266055037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222.81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238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6.8174677976751585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9057.44931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3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9.5287174442971398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9.0067911714770794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-42.599475601171058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2.4778959651721197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5.880149812734083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66.37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6.9760433930992738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11128.386923280001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14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18</v>
      </c>
      <c r="L440" s="172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34.513780551222048</v>
      </c>
      <c r="M440" s="172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38.31986143187067</v>
      </c>
      <c r="N440" s="156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107.90931352591704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19.075924213230572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17.870766546329723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70.457810056418666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3.4443272562904923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11.226768295754084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418.62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412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-1.5813864602742367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45745.616859180001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8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2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23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18.357305735835816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16.727403500359625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10.583505277223693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12.960772586633665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11.330596970516636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15.814305354838321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17.644539614561026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16.25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4.6153846153846212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16800.3914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11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29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10.265319014529375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9.536384976525822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-38.162224034892731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3.7230769230769232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5.7142857142857197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67.39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66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-2.0626205668496822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8024.6994411000005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3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13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16.813872255489024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15.734298388979687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1.2859380375068508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11.0523135073456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10.512361096225671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-1.2392198951783895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1.8073898204481376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18.875000000000004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182.9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3.8819026790595901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32329.489597200001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8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33.924567974679476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29.118141008513152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203.14167216408001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10.989010989010985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82.91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92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10.963695573513444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11693.459336349999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5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9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11.599048684946837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10.743812362316961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-30.127902213957825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7.0062767086927673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6.7294193753983436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-37.393618727802256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1.5619346279097817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-0.12269938650305398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126.24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133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5.3548795944233341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9925.235220479999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9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2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22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18.047176554681915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16.733828207847296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8.7153023702031476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8.94853047485425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8.3893749134939846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-20.038112391490937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1.9328263624841573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-0.55555555555555602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100.1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115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14.885114885114881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14344.330900899999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5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2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28.236953455571225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25.55527189175389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70.098016364747863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19.603532684142021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17.3812613556677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75.172390776780546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1.4985014985014986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-7.8260869565217455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177.96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172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-3.3490672061137428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21274.04418936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7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27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19.738243123336293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18.291705211224173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18.902204059914183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14.181609022108676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13.268260476341183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26.72340223014573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2.1892560125870979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10.317460317460322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39.619999999999997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41.5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4.7450782433114735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12968.35469104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5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30.457037914691945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27.880412147505425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172.15666856879798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1.9813225643614338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1.2496456262402964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314.8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326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3.5578144853875449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32560.032839200001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9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15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25.59349593495935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24.33706996521067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54.173958505317628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19.892630467049727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19.027710003842703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77.755698113073862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0.58036848792884366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5.7088122605363996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93.53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95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1.5716882283759226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34661.1723346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28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22.343526039178215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20.752163301530953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34.596299981095854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14.204298796212333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13.335615059153048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26.926152522144765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0.96225809900566661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15.557002150445193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77.64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80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3.0396702730551173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24970.229128080002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4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13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23.815950920245399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21.638795986622075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43.466114917388566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11.175005429553311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10.63866602953447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-0.14287477777467084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1.9448737764039155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1.621621621621623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185.38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207.5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11.932247275865793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52321.465819999998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16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21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16.058558558558559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14.079137237031974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-3.2640344580439185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10.359362523900574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9.6155236332484577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-7.4312610143476903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2.0018340705577735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12.590909090909076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182.66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188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2.9234643600131394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20699.296057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13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21.868739821102398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20.356745660881174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95.41372973233328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-7.2135037387499947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70.7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70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-0.99009900990099098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87922.52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16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33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25.944954128440369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23.264231655149722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56.291125346291551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16.30008112195452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14.771928248243109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45.653552652681405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2.1145685997171144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6.4150943396226472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#N/A N/A</v>
      </c>
      <c r="F456" s="170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56</v>
      </c>
      <c r="G456" s="139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70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#N/A N/A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NA</v>
      </c>
      <c r="M456" s="172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NA</v>
      </c>
      <c r="N456" s="156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2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NA</v>
      </c>
      <c r="P456" s="172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NA</v>
      </c>
      <c r="Q456" s="156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6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-36.336633663366335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45.72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53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15.923009623797025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61742.702061719996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13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16.305278174037088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14.757908327953519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-1.7778076504245233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8.8888951610040099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8.5667340147983406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-20.57099902321119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1.3407699037620298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21.959234943146559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43.09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46.25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7.3334880482710529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6706.2104576000011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10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18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15.778103258879533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14.127868852459017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-4.9534833651097454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10.602279305315848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10.080922397313303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-5.2606158532978897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1.5386400556973774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9.215686274509812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439.7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460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4.6167841710257118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41167.491584900003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18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1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29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20.803368660105981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18.156666804311023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25.31846781404148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15.462684138106383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14.054663309183045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38.170777274720827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0.96702297020695926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4.5938375350140097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245.65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280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13.98330958681051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12917.8732337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18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1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22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12.27452156098536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11.594373908528814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-26.058886889655032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9.3629147160594339E-3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31.265974548664794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106.77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101.5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-4.9358434017045987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12145.95586041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2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6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18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13.3796992481203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13.000121758188236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-19.4013509551209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11.048559559168076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11.020916959603944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-1.2727642612732293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3.1329025007024445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-19.27999999999999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44.72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52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16.279069767441868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61980.695342799991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21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34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27.967479674796749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19.209621993127147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68.474719586497045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11.095629466441741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9.4207243825447708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-0.85215904059078307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4.4700357781753137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-21.052631578947373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91.49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100.5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9.8480708274128368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7749.8362022899992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11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1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21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15.894697133123275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15.818087875417131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42.031140118656808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3.7282763143512958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-40.038592921081296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160.86000000000001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180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11.898545318910836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8946.4117978200011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7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11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13.09188573288842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12.267215740105241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-21.135125390133425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9.2663428252372988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8.8512106666666668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-17.198218677843013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2.341787890090762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4.6236559139784941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101.47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119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17.276042179954665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15339.98792643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23.752340823970037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21.157214345287738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43.082930831533339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17.47648080438757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16.022853551225644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56.16557353183358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1.2037037037036944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50.22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50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-0.43807248108322927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50929.914088259997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2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5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22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16.607142857142858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16.060121522225774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4.061032755084959E-2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11.705809199668078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11.37204011690724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4.6002583575886824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4.9143767423337321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-10.227272727272723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182.15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194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6.5056272303047002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56289.085899999991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14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23.913614283838783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22.711970074812971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44.054434207742688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18.679588513948183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17.808881182046278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66.916250832777038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4.5555860554488055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-0.49834014594430776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198.15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209.5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5.7279838506182124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49260.090000000004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10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21.904709263762992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19.771502694073039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31.952889346759971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15.950295302419965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14.736086743616649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42.527951810479678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1.1355034065102194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6.5500000000000114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45.05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58.5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29.855715871254173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4081.2982177499994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1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13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10.635033050047214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9.4523709609735622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-35.935084900965286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8.9387888239116311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8.26233993993994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-20.125161410319659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-4.6999999999999931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117.67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128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8.778788136313409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32201.598322739999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10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13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19.530290456431533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16.455041252971615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17.649507440432387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14.335132046213472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13.258764324439246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28.095246560707277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3.3118041981813549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-5.844155844155849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66.66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69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3.5103510351035094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29486.485589879998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11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0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29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11.394871794871793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10.722213286150875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-31.357853739852192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3.1953195319531953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1.7054263565891485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72.180000000000007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79.5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10.141313383208628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27331.661693340004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13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10.630338733431518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9.4724409448818907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-35.963363232966451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2.7985591576614017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-21.913580246913579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45.11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41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-9.1110618488140069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12709.294873469998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5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26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9.8536478811708168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9.5592286501377401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-40.642110658961315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7.5208611694152925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7.3927352039613297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-32.79541738859858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5.5841276878740862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-49.38356164383562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165.65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210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26.773317235134321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31490.391713450001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21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26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17.981980026052977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17.19609675075262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8.3225616940144409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15.19014175164606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14.0983393401347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35.735404926609093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1.7869000905523693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-8.5263157894736796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137.54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140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1.7885705976443234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20776.805328759998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21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16.099730773732876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14.70072680632749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-3.0160150624135462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10.379762255417631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9.721950498561462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-7.2489739848298758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1.9470699432892251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-21.151079136690637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81.760000000000005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90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10.078277886497066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14231.52758272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16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12.419869360473948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11.096634093376764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-25.183318906908937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8.4993060590367691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7.7681505147319845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-24.05227229735868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1.9080234833659491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-12.987804878048772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31.78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35.5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11.705475141598477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22559.424847400001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15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22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7.2973593570608495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6.7833511205976516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-56.041066778332734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2.8382630585273758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7.1084337349397657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187.58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190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1.2901162170807057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69904.432420879995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33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23.112370625924104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21.13101272952574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39.227781890219696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18.031510872443381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16.662526177437019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61.125186961763212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1.1994882183601663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9.7619047619047699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22.34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23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2.9543419874664245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14280.110527820001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1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3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28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14.041483343808926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12.578828828828829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-15.414796169191479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8.6398096220817759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8.2701949503055747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-22.796766698045968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1.3652641002685766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-14.347826086956522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67.239999999999995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71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5.5919095776323591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34525.229325640001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7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2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17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19.666569172272592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17.821362311158229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18.470443710124961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12.188648321449516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11.35089143659024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8.9147910842046088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2.2501487209994053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4.4776119402985115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30.83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10.282192669477785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224583.90609288999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17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35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8.56626840789108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8.4419496166484116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-48.397221176040553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6.6988912893108132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6.6561928737011886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-40.140339927018445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6.6331495296788843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1.6470588235294132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62.08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67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7.9252577319587569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13430.132638239998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20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12.789451998351874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12.312574375247918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-22.956971305890285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9.4279024091465899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9.319760460188979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-15.754561607340312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3.2957474226804129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30.208333333333336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433.48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456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5.1951647134815815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22929.858749399998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10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2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16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25.820824398379795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23.007271376253914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55.543373968352803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15.959162521816776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14.787261166754568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42.607187122109913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10.131926121372041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82.46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91.5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10.962891098714532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27941.93662764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11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16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15.174825174825173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13.729603729603728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-8.5876008195805866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10.392085598871443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9.6933899060013395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-7.138855590867454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2.1489206888188215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-10.070422535211254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72.03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79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9.6765236706927595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37587.674424090001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13.235942668136714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12.782608695652174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-20.267333509969198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7.8396691362583857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7.699700027734921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-29.946627088890743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3.5804525891989454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11.021897810218979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91.49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106.5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16.406164608153894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11152.371168399999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29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19.544969023712881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18.736432520991194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17.737930406513414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11.238314292718805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10.83252611182003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0.42283779539999955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2.3412394797245599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-4.1317365269461055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50.13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55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9.7147416716536927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61817.571282240002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20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1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29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20.561936013125511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19.303041971505586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23.864089444162296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12.325582488853183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11.842726566086899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10.138401433911227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1.5180530620386992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14.957983193277325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83.2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79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-5.0480769230769269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9280.1615296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10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12.606060606060606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11.754732975416784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-24.061712017249125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0.81490384615384626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8.2312925170068016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251.45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273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8.5702923046331314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101227.8312539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15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18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20.727887231060915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18.713254446677084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24.863771404489231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18.112160305460566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16.595615766862142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61.845850641317291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0.28554384569496916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9.36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34.83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43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23.456790123456805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10099.934123129999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28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37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13.273628048780486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12.035245335176226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-20.040318633752396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8.1910965940098244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7.369708076368477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-26.806356967642454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3.8989376973873102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-19.44444444444445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54.38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58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6.6568591393894705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7499.0738359799998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2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26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28.132436627004658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24.684521107580576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69.468412139069628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14.4245229017711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12.927168339097399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28.894021461839191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5.3333333333333384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97.1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98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0.92687950566427979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22941.1975991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7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18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15.06360533664288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14.252164978717158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-9.2575836449226614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9.9972141493542956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9.937324611203362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-10.667330635437667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3.125643666323378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-15.517241379310345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129.82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139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7.0713295331998216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34193.424033879994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8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4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24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11.678661388988845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11.024116847826086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-29.648319207374385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2.4834386073024191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13.455284552845528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97.01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100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3.0821564787135269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11765.352621920001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13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27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20.640425531914893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18.602109300095879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24.336906438123918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12.776168368142967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12.040658378811226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14.164727045585224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1.3751159674260385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-2.921127797150711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63.06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72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14.176974310180768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23033.761865640001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9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15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10.682703709977977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10.051004144086708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-35.647919194304343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8.2100844564071007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7.9759553978619575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-26.636686056513149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2.4976213130352045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-7.9527559055118084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93.24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104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11.540111540111543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16495.604017199999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18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0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27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19.185185185185183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16.85466377440347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15.570610289987851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13.784292231130772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12.615469185486759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23.173076210200417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0.57057057057057059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2.5663716814159416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87.59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124.5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42.13951364310995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9911.8541494200017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23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18.624282372953434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17.835471390755448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12.191759385121381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12.023779315453156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11.113530058327518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7.4415618244224602</v>
      </c>
      <c r="R497" s="156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>3.5392168055714119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5.0000000000000044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30.76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33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7.2821846553966063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23587.523158000004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11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6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39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35.684454756380511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30.068426197458454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114.96139725797221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15.724850487733894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13.376022893651005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40.513431886285936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-6.8750000000000062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106.64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109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2.2130532633158229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102432.33090032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14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2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32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20.327868852459016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18.591352859135288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22.454080400936547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14.900237252767912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13.638707803703189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33.14488897299681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2.9426106526631659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-3.8016528925619868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54.69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63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15.194733955019203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12834.597299189998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14.885683179096352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13.457185039370078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-10.329377955651653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8.9866235911752952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8.430916390987214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-19.697721587159357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0.15907844212835986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-1.7857142857142905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19.41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20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3.0396702730551173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9114.5216370900016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36.622641509433961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23.370706686834467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17.340715219421099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108.83493962225418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21.42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20.5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-4.2950513538748902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9114.5216370900016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8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22.476746156229424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18.441927296414867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100.84672617474419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-100</v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88.84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103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15.938766321476816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24205.738362079999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13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22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7.841129744042366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7.2951223517819015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-52.765420759048808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5.0926178033335754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4.9313383798266939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-54.493608356417397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106.99999999999999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44.74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43.5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-2.7715690657130088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12330.838198040001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24.036640804597702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23.008814577542562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114.78556461357408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3.024139472507823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18.16124026593398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134.55000000000001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140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4.0505388331475212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12447.539518050002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12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13.425463979245661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12.424969987995198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-19.125666469677437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8.9711301913561599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8.5604613478516658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-19.836166832274493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0.25566703827573395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16.500000000000004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308.02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315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2.2660866177520944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18269.3269029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27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28.308059920963146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24.188785927438353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70.526358208810635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15.808583177570094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13.978131829671399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41.261646797399521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29.272727272727277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266.39999999999998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307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15.240240240240244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255621.06039599996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24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26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18.196721311475407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16.017316017316016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9.6161526169673763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12.871332592952923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11.385750898623831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15.015091367412992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1.3532282282282284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18.55263157894737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37.1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38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2.4258760107816579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7962.6138410000003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13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6.7799707602339181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6.3386297625149499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-59.157790193572033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2.8840970350404311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7.1774193548387073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170.17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176.5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3.7198096021625604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123012.11811888999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20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1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18.73499944952108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16.539022256779084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12.858713599268178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12.358326320108269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11.549047539037627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10.430992330489008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2.0655814773461834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19.618007925734481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111.76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115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2.8990694345025103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96139.190357760002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10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29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14.74795460543679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13.572990041292204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-11.159048097407521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10.574602749515819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9.757853439374907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-5.507926811280484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3.4073013600572657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-5.302601526413393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135.05000000000001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162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19.955572010366531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10748.775624100001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7.0959436738125268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6.3481244711854847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-57.254384930349246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5.0599709329906046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4.8012775592937924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-54.785332833913436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7.5261324041811752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51.05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54.5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6.7580803134182243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82088.399999999994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7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28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11.754547547778033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11.02353703303822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-29.191184725784826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3.0969637610186092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6.7368421052631646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126.32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141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11.621279290690323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108856.10803703999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13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22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16.052865675435253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14.67301661052387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-3.2983281054869584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11.055520172229594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10.272247602798158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-1.2105659192241713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2.360671310956302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-2.0338983050847479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144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161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11.805555555555557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289062.263232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38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43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27.118644067796609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23.342519046847137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63.361375712567082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18.390748672593929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16.332881401870708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64.335248399346256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0.69305555555555554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11.801801801801801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131.71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135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2.4979120795687537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11956.30544697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11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27.548629993725164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24.692538432695912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65.95158974469652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18.120277394902821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16.445450262728755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61.918382974476756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-0.17391304347824174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85.8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93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8.391608391608397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33942.947095199997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1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27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22.698412698412696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20.17873941674506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36.734119730846061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16.449366887436465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14.969562809917358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46.987533872789157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2.1025641025641026</v>
      </c>
      <c r="S516" s="156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/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29.19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16.478245974648843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12032.057999430001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27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6.9072408897302413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6.5802524797114526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-58.391121204161713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6.8530097580483513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6.7173263613860987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-38.763174848325768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2.7612195957519701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-13.913043478260869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84.48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24.28977272727273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35845.560284160005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17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23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11.399271353393605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7.4359651439133883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-31.331351016085684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6.4299894678386087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4.9814332170239028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-42.543181073584911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4.2376893939393936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-34.699999999999996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112.99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130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15.054429595539442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14920.08272984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14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1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18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23.354692021496486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19.650434782608695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40.687514037827398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13.765900193423597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12.182421088668264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23.00872944330219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1.0859368085671299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-7.2727272727272672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68.42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76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11.078631978953513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13036.438841579999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7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31.749419953596284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21.536040289581365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91.256941487522198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20.132895342627961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17.975797313084112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79.90264648982081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3.7927506577024261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0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124.53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130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4.3925158596322067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20361.841770900002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28.059936908517351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25.305832147937409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69.03167740700664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18.745260306336938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17.364842192093903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67.503077965656018</v>
      </c>
      <c r="R521" s="156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>0.80061029470810252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10.531914893617019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176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175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-0.56818181818182323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21069.831023999999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34.121752617293524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31.884057971014489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105.54775656738275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24.12652864138277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23.098136971642589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115.58878041784241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15.233644859813086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183.06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205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11.985141483666562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46800.550100339999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19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72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NA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28.141429669485014</v>
      </c>
      <c r="N523" s="156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29.629331568946796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19.79004328611898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164.76048637136279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33.94736842105263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63.98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62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-3.094717099093458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22818.28939152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21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18.210687434288932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17.604382565372546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62.726265053929666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5.0140668959049703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8.2788627739256633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56.15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3.2947462154942153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232014.37633044997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13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34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12.041604117520908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11.729684562356383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-27.461970093102906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7.0661970873361293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6.9500957691701784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-36.858184826559622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4.3419412288512911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-0.51282051282051333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234.58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217.5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-7.2810981328331525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17768.430997600004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1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3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25.08608704951342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22.015954950727359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51.117352379731116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19.278455305078033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18.568473416419181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72.267578537293062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8.8679245283018879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70.47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6.4282673478075703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66484.550545920007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7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3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27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10.81657712970069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10.064267352185091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-34.841472309918309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8.8917204229264755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8.5305458638376255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-20.545753171175075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2.5358308500070956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1.7341040462427761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274.17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330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20.363278258015093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13707.051834060001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15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18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20.253379626209647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16.688173351999513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22.005360972139165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10.161410382329217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7.5848437480159836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-9.2001131114234695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23.117408906882577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47.19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48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1.7164653528289886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13725.255764219999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12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2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29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8.6842105263157894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9.0802385991918406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-47.686743665728926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4.9628113681765873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5.16506633619061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-55.653527027762529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4.2381860563678746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-86.115702479338836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75.72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74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-2.2715266772319054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23891.416098239999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2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16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21.560364464692483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20.229762222815925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29.878573243233774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13.818575811322377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12.938975326560232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23.479425928045352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3.1008980454305335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0.48838818899941577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74.44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75.5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1.4239656098871567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27962.970252599996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10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24</v>
      </c>
      <c r="L531" s="172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NA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18.856205825108621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17.859683148954101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68.494460084498684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4.7501343363782915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49.813096080937726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49.56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56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12.994350282485879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227049.22800000003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18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4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33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9.991935483870968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8.7192118226600979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-39.809072953808631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3.6723163841807906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12.589902175488241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142.80000000000001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135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-5.4621848739495826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9077.7514464000014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1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9.759431383269547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8.6372709127200142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-41.209666200215267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7.2476920389318691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6.9531338959717486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-35.236390168566167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3.3263305322128849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-9.9288256227757969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170.39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182.5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7.1072246023827779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22140.23243113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1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20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15.91983556012333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14.539636487754928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-4.0996949656525006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11.758767003846287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10.982178505656798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5.073476390157361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1.5083044779623218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10.959409594095947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99.32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105.5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6.2223117196939182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42089.783912799998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10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13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22.618993395581871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20.782590500104622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36.255701763629801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11.777737052376937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11.204430477830392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5.242988120915637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2.0338300443012485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2.8823601411903281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27.06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31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14.560236511456036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32769.152976779995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23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26.094503375120542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23.799472295514512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57.192002639911934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10.889177713498741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10.217039854237427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-2.6969615935682478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5.6393200295639323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26.315789473684205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99.39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110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10.675118221149017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288753.79726401001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15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1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35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20.539367637941723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20.814659685863873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23.728138664012512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10.60183117439902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10.634135760755381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-5.2646202419632697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2.0927658718180902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-10.350877192982447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39.26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48.5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23.535404992358643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10025.93451834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9.2246240601503757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9.07326091980587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-44.431319164407945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6.0523124614344894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5.9927947979401237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-45.918010764702025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4.6128374936321954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-11.325301204819274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17.63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13.44299489506524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7684.7551389700002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3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9.4076840981856975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8.8105947026486753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-43.328574514760909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7.196166652243674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7.0523028476689991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-35.696808467517485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4.4129325014180374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-4.6666666666666714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25.74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30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16.550116550116556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19215.527759999997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8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1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13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31.699507389162559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25.510406342913772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90.956270658595372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14.899898405197876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13.504029978586725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33.141861113686531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5.2602952602952611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-66.944444444444443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129.63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133.5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2.9854200416570276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14095.77408834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10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20.433480453972255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15.604911520404476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23.09027948490543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11.215142449789372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9.7698130619149666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0.21577985385172749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2.3335647612435393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-34.304347826086946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73.319999999999993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89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21.385706492089483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7020.7784493599993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18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28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11.935536382874815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8.584474885844747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-28.100916900590146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4.7528233635219648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3.6800425068338423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-57.529928664267146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1.0024549918166941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-24.560439560439562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54.78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53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-3.249361080686386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28670.89154226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17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20.980467253925699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19.705035971223019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26.385301017457643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11.237756392631288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10.545479792453461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0.41785253617558915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2.9225994888645488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4.948496525330186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119.26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105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-11.957068589636089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30192.326117700002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16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28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30.384713375796178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27.166287015945333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83.036016302765006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27.130080339250437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24.311079487179487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142.4277864385659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1.2074459164849907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67.83486792734837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77.819999999999993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81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4.0863531225906025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329474.87396939995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10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4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27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17.939142461964035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14.331491712707182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8.0645103185751132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7.6996553888997958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6.4288103312377736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-31.197755814595407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4.3433564636340281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-16.069249297286582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41.76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42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0.57471264367816577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9293.5888200000009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15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19.164754474529602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16.617588539594109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15.447536695631969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12.833799841751475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11.686685426139714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14.679707849231782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0.87883141762452122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-34.512195121951208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31.33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34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8.5221832109799056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7194.0885899999994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8.3502132196162044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7.7780536246276055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-49.698726985039833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6.6407386819484238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6.4164390919158363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-40.659977454891859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3.2716246409192467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15.44117647058823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74.319999999999993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78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4.9515608180839665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13356.496835999998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13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22.446390818483842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19.557894736842101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35.215952343423652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14.328786684775016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12.921451503701926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28.038545957227988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1.2930570505920345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11.960784313725501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94.88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99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4.342327150084313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29072.576923999997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11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25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24.902887139107609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22.393202737786169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50.01376514581586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18.614688098888465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17.572400271370419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66.336316539729296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1.7422006745362566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-10.111111111111107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123.48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135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9.3294460641399457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25186.994882280003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19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33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15.816574868707569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14.880694143167029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-4.7217322830249149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12.093459111751143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11.635001150234483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8.0642035035026325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0.81470683511499831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-2.5130890052355928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50.9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54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6.0903732809430178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9546.498599999999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17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27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11.463963963963963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10.586522462562396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-30.941645917453521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2.5854616895874263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-4.3119266055046008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93.47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100.5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7.5211297742591166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44750.810895049995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10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15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26.936599423631122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24.208754208754208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62.264747745562879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19.841399268500428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18.120915530337697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77.297908607639428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0.64512677864555468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2.0000000000000018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LJDeKTc6c4znaP/rnIQjVDxoOf/jBiD10GeKYV6BTwyfr/Z5Kz/gekEnkWtwIw8c6dIxJhZVGVqGOInQBexUmg==" saltValue="hH99gbAwaC21LF8MeW1JY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41" sqref="B41:D41"/>
      <selection pane="topRight" activeCell="B41" sqref="B41:D41"/>
      <selection pane="bottomLeft" activeCell="B41" sqref="B41:D41"/>
      <selection pane="bottomRight" activeCell="B41" sqref="B41:D41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43518.337335648146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7.0049639800308343</v>
      </c>
      <c r="K6" s="32">
        <v>4.8762803911530144</v>
      </c>
      <c r="L6" s="32">
        <v>5.5169103075370884</v>
      </c>
      <c r="M6" s="32">
        <v>4.6373834430771508</v>
      </c>
      <c r="N6" s="32"/>
      <c r="O6" s="32"/>
      <c r="P6" s="32">
        <v>4.6791824555583741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8</v>
      </c>
      <c r="F7" s="4">
        <v>18</v>
      </c>
      <c r="G7" s="4">
        <v>27.600000381469727</v>
      </c>
      <c r="H7" s="4">
        <v>20.96</v>
      </c>
      <c r="I7" s="34">
        <v>2332.1482141719844</v>
      </c>
      <c r="J7" s="35">
        <v>22.274176408076514</v>
      </c>
      <c r="K7" s="35">
        <v>4.2480745845156056</v>
      </c>
      <c r="L7" s="35">
        <v>8.3569910728148677</v>
      </c>
      <c r="M7" s="35">
        <v>7.1927795988698549</v>
      </c>
      <c r="N7" s="4">
        <v>0.42</v>
      </c>
      <c r="O7" s="4" t="s">
        <v>140</v>
      </c>
      <c r="P7" s="35">
        <v>2.2662213740458013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0.31679391142966251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2.1797702988300687</v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3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20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2.2662213741458013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-217.97702988300688</v>
      </c>
      <c r="AR7" s="21">
        <v>-51.479552991784551</v>
      </c>
      <c r="AS7">
        <v>31.679391132966252</v>
      </c>
      <c r="AT7">
        <v>217.97702988300688</v>
      </c>
      <c r="AU7">
        <v>51.479552991784551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4.6500000000000004</v>
      </c>
      <c r="I8" s="34">
        <v>87.381380312570073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29.350000381469727</v>
      </c>
      <c r="H9" s="4">
        <v>13.05</v>
      </c>
      <c r="I9" s="34">
        <v>597.22363331738404</v>
      </c>
      <c r="J9" s="35" t="s">
        <v>1019</v>
      </c>
      <c r="K9" s="35" t="s">
        <v>1019</v>
      </c>
      <c r="L9" s="35">
        <v>6.5387334178284755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1.2490421749452665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/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3</v>
      </c>
      <c r="AD9" s="1" t="str">
        <f t="shared" si="11"/>
        <v xml:space="preserve"> </v>
      </c>
      <c r="AE9" s="1">
        <f t="shared" si="12"/>
        <v>8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-18.521655298535379</v>
      </c>
      <c r="AS9">
        <v>124.90421748252665</v>
      </c>
      <c r="AT9" t="e">
        <v>#VALUE!</v>
      </c>
      <c r="AU9">
        <v>18.521655298535379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12</v>
      </c>
      <c r="D10" s="4">
        <v>1</v>
      </c>
      <c r="E10" s="4">
        <v>13</v>
      </c>
      <c r="F10" s="4">
        <v>26</v>
      </c>
      <c r="G10" s="4">
        <v>7.5500001907348633</v>
      </c>
      <c r="H10" s="4">
        <v>6.73</v>
      </c>
      <c r="I10" s="34">
        <v>6576.3414740187136</v>
      </c>
      <c r="J10" s="35">
        <v>6.6305418719211815</v>
      </c>
      <c r="K10" s="35">
        <v>4.9195906432748533</v>
      </c>
      <c r="L10" s="35" t="s">
        <v>1019</v>
      </c>
      <c r="M10" s="35" t="s">
        <v>1019</v>
      </c>
      <c r="N10" s="4">
        <v>1.0150000000000001</v>
      </c>
      <c r="O10" s="4" t="s">
        <v>140</v>
      </c>
      <c r="P10" s="35">
        <v>4.1604754829123332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 t="str">
        <f t="shared" si="23"/>
        <v/>
      </c>
      <c r="U10" s="37" t="str">
        <f t="shared" si="2"/>
        <v/>
      </c>
      <c r="V10" s="37" t="str">
        <f>IF(ISERROR((IF(((J10/$J$6-1))&lt;($V$5/100),((J10/$J$6-1)),"")))=TRUE," ",((IF(((J10/$J$6-1))&lt;($V$5/100),((J10/$J$6-1)),""))))</f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4.1604754830423332</v>
      </c>
      <c r="AH10" s="38" t="str">
        <f t="shared" si="15"/>
        <v xml:space="preserve"> </v>
      </c>
      <c r="AI10" s="1">
        <f t="shared" si="16"/>
        <v>20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5.3450968367149905</v>
      </c>
      <c r="AR10" s="21" t="e">
        <v>#VALUE!</v>
      </c>
      <c r="AS10">
        <v>12.184252462627976</v>
      </c>
      <c r="AT10">
        <v>-5.3450968367149905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3</v>
      </c>
      <c r="D11" s="4">
        <v>0</v>
      </c>
      <c r="E11" s="4">
        <v>3</v>
      </c>
      <c r="F11" s="4">
        <v>6</v>
      </c>
      <c r="G11" s="4">
        <v>10.25</v>
      </c>
      <c r="H11" s="4">
        <v>9.44</v>
      </c>
      <c r="I11" s="34">
        <v>328.17815608144593</v>
      </c>
      <c r="J11" s="35">
        <v>3.9333333333333331</v>
      </c>
      <c r="K11" s="35">
        <v>0.72839506172839497</v>
      </c>
      <c r="L11" s="35">
        <v>4.7456418918918919</v>
      </c>
      <c r="M11" s="35">
        <v>3.4303052503052505</v>
      </c>
      <c r="N11" s="4">
        <v>2.4</v>
      </c>
      <c r="O11" s="4">
        <v>97.952674464352441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2"/>
        <v/>
      </c>
      <c r="T11" s="37" t="str">
        <f t="shared" si="23"/>
        <v/>
      </c>
      <c r="U11" s="37" t="str">
        <f t="shared" si="2"/>
        <v/>
      </c>
      <c r="V11" s="37">
        <f t="shared" si="3"/>
        <v>-0.43849342487039888</v>
      </c>
      <c r="W11" s="37" t="str">
        <f t="shared" si="4"/>
        <v/>
      </c>
      <c r="X11" s="37" t="str">
        <f t="shared" si="5"/>
        <v/>
      </c>
      <c r="Y11" s="1" t="str">
        <f t="shared" si="6"/>
        <v xml:space="preserve"> </v>
      </c>
      <c r="Z11" s="1">
        <f t="shared" si="7"/>
        <v>7</v>
      </c>
      <c r="AA11" s="1" t="str">
        <f t="shared" si="8"/>
        <v xml:space="preserve"> </v>
      </c>
      <c r="AB11" s="1" t="str">
        <f t="shared" si="9"/>
        <v xml:space="preserve"> </v>
      </c>
      <c r="AC11" s="1" t="str">
        <f t="shared" si="10"/>
        <v xml:space="preserve"> 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>
        <f t="shared" si="18"/>
        <v>97.952674464492446</v>
      </c>
      <c r="AL11" s="25" t="str">
        <f t="shared" si="19"/>
        <v xml:space="preserve"> </v>
      </c>
      <c r="AM11" s="1">
        <f t="shared" si="20"/>
        <v>1</v>
      </c>
      <c r="AN11" s="1" t="str">
        <f t="shared" si="21"/>
        <v xml:space="preserve"> </v>
      </c>
      <c r="AO11" t="s">
        <v>64</v>
      </c>
      <c r="AP11" t="s">
        <v>1028</v>
      </c>
      <c r="AQ11" s="22">
        <v>43.849342487039891</v>
      </c>
      <c r="AR11" s="21">
        <v>13.980078932795148</v>
      </c>
      <c r="AS11">
        <v>8.580508474576277</v>
      </c>
      <c r="AT11">
        <v>-43.849342487039891</v>
      </c>
      <c r="AU11">
        <v>-13.980078932795148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7</v>
      </c>
      <c r="D12" s="4">
        <v>0</v>
      </c>
      <c r="E12" s="4">
        <v>1</v>
      </c>
      <c r="F12" s="4">
        <v>8</v>
      </c>
      <c r="G12" s="4">
        <v>4.0500001907348633</v>
      </c>
      <c r="H12" s="4">
        <v>2.85</v>
      </c>
      <c r="I12" s="34">
        <v>328.39087549088453</v>
      </c>
      <c r="J12" s="35">
        <v>4.8801369863013706</v>
      </c>
      <c r="K12" s="35">
        <v>1.6863905325443789</v>
      </c>
      <c r="L12" s="35">
        <v>4.46506304324026</v>
      </c>
      <c r="M12" s="35">
        <v>3.630890583657588</v>
      </c>
      <c r="N12" s="4">
        <v>0.26300000000000001</v>
      </c>
      <c r="O12" s="4" t="s">
        <v>140</v>
      </c>
      <c r="P12" s="35" t="s">
        <v>145</v>
      </c>
      <c r="Q12" s="36">
        <f t="shared" si="0"/>
        <v>87.500000000149996</v>
      </c>
      <c r="R12" s="36" t="str">
        <f t="shared" si="1"/>
        <v xml:space="preserve"> </v>
      </c>
      <c r="S12" s="37">
        <f t="shared" si="22"/>
        <v>0.42105269865346084</v>
      </c>
      <c r="T12" s="37" t="str">
        <f t="shared" si="23"/>
        <v/>
      </c>
      <c r="U12" s="37" t="str">
        <f t="shared" si="2"/>
        <v/>
      </c>
      <c r="V12" s="37">
        <f t="shared" si="3"/>
        <v>-0.30333160881151466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>
        <f t="shared" si="7"/>
        <v>12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13</v>
      </c>
      <c r="AD12" s="1" t="str">
        <f t="shared" si="11"/>
        <v xml:space="preserve"> </v>
      </c>
      <c r="AE12" s="1">
        <f t="shared" si="12"/>
        <v>12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30.333160881151468</v>
      </c>
      <c r="AR12" s="21">
        <v>19.065875746789217</v>
      </c>
      <c r="AS12">
        <v>42.105269850346083</v>
      </c>
      <c r="AT12">
        <v>-30.333160881151468</v>
      </c>
      <c r="AU12">
        <v>-19.065875746789217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2.78</v>
      </c>
      <c r="I13" s="34">
        <v>227.24795919507275</v>
      </c>
      <c r="J13" s="35" t="s">
        <v>1019</v>
      </c>
      <c r="K13" s="35" t="s">
        <v>1019</v>
      </c>
      <c r="L13" s="35">
        <v>6.4817866666666673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0.54676265869772078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7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-17.489433493442608</v>
      </c>
      <c r="AS13">
        <v>54.67626585377208</v>
      </c>
      <c r="AT13" t="e">
        <v>#VALUE!</v>
      </c>
      <c r="AU13">
        <v>17.489433493442608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2</v>
      </c>
      <c r="D14" s="4">
        <v>3</v>
      </c>
      <c r="E14" s="4">
        <v>5</v>
      </c>
      <c r="F14" s="4">
        <v>10</v>
      </c>
      <c r="G14" s="4">
        <v>1.3835000991821289</v>
      </c>
      <c r="H14" s="4">
        <v>2</v>
      </c>
      <c r="I14" s="34">
        <v>338.25050443575509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>
        <f t="shared" si="23"/>
        <v>-0.30824995023893553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>
        <f t="shared" si="11"/>
        <v>1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-30.824995040893555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45.94</v>
      </c>
      <c r="I15" s="34">
        <v>91.947287887728848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4</v>
      </c>
      <c r="F16" s="4">
        <v>10</v>
      </c>
      <c r="G16" s="4">
        <v>3.5999999046325684</v>
      </c>
      <c r="H16" s="4">
        <v>3.28</v>
      </c>
      <c r="I16" s="34">
        <v>462.27568951880545</v>
      </c>
      <c r="J16" s="35">
        <v>5.784832451499117</v>
      </c>
      <c r="K16" s="35">
        <v>4.7674418604651159</v>
      </c>
      <c r="L16" s="35">
        <v>4.4787129513453232</v>
      </c>
      <c r="M16" s="35">
        <v>3.8053437646287356</v>
      </c>
      <c r="N16" s="4">
        <v>0.56700000000000006</v>
      </c>
      <c r="O16" s="4">
        <v>-9.3159834177798189</v>
      </c>
      <c r="P16" s="35">
        <v>3.9634146341463419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/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 t="str">
        <f t="shared" si="5"/>
        <v/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3.9634146343363419</v>
      </c>
      <c r="AH16" s="38" t="str">
        <f t="shared" si="15"/>
        <v xml:space="preserve"> </v>
      </c>
      <c r="AI16" s="1">
        <f t="shared" si="16"/>
        <v>22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17.418098537122617</v>
      </c>
      <c r="AR16" s="21">
        <v>18.818456315546793</v>
      </c>
      <c r="AS16">
        <v>9.756094653431969</v>
      </c>
      <c r="AT16">
        <v>-17.418098537122617</v>
      </c>
      <c r="AU16">
        <v>-18.818456315546793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1.87</v>
      </c>
      <c r="I17" s="34">
        <v>38.654515979130458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9</v>
      </c>
      <c r="D18" s="4">
        <v>1</v>
      </c>
      <c r="E18" s="4">
        <v>12</v>
      </c>
      <c r="F18" s="4">
        <v>22</v>
      </c>
      <c r="G18" s="4">
        <v>21</v>
      </c>
      <c r="H18" s="4">
        <v>19.73</v>
      </c>
      <c r="I18" s="34">
        <v>2505.3308135442294</v>
      </c>
      <c r="J18" s="35">
        <v>11.716152019002376</v>
      </c>
      <c r="K18" s="35">
        <v>8.7031318923687699</v>
      </c>
      <c r="L18" s="35">
        <v>5.7569073099192716</v>
      </c>
      <c r="M18" s="35">
        <v>4.7385821570803657</v>
      </c>
      <c r="N18" s="4">
        <v>1.6839999999999999</v>
      </c>
      <c r="O18" s="4">
        <v>-19.869960392866133</v>
      </c>
      <c r="P18" s="35">
        <v>2.9802331474911301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2.9802331477011301</v>
      </c>
      <c r="AH18" s="38" t="str">
        <f t="shared" si="15"/>
        <v xml:space="preserve"> </v>
      </c>
      <c r="AI18" s="1">
        <f t="shared" si="16"/>
        <v>28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-67.25499306494369</v>
      </c>
      <c r="AR18" s="21">
        <v>-4.3502067099822961</v>
      </c>
      <c r="AS18">
        <v>6.4368981246832213</v>
      </c>
      <c r="AT18">
        <v>67.25499306494369</v>
      </c>
      <c r="AU18">
        <v>4.3502067099822961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4</v>
      </c>
      <c r="F19" s="4">
        <v>11</v>
      </c>
      <c r="G19" s="4">
        <v>31.739999771118164</v>
      </c>
      <c r="H19" s="4">
        <v>25.12</v>
      </c>
      <c r="I19" s="34">
        <v>5381.3400252365736</v>
      </c>
      <c r="J19" s="35">
        <v>9.4899886664148081</v>
      </c>
      <c r="K19" s="35">
        <v>8.4664644421975055</v>
      </c>
      <c r="L19" s="35">
        <v>10.576058376257052</v>
      </c>
      <c r="M19" s="35">
        <v>9.3307829609542008</v>
      </c>
      <c r="N19" s="4">
        <v>2.4969999999999999</v>
      </c>
      <c r="O19" s="4" t="s">
        <v>140</v>
      </c>
      <c r="P19" s="35">
        <v>2.3885350318471334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0.26353502295559572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23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2.3885350320671335</v>
      </c>
      <c r="AH19" s="38" t="str">
        <f t="shared" si="15"/>
        <v xml:space="preserve"> </v>
      </c>
      <c r="AI19" s="1">
        <f t="shared" si="16"/>
        <v>33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44</v>
      </c>
      <c r="AP19" t="s">
        <v>1024</v>
      </c>
      <c r="AQ19" s="22">
        <v>-35.475195782134982</v>
      </c>
      <c r="AR19" s="21">
        <v>-91.702561519049169</v>
      </c>
      <c r="AS19">
        <v>26.35350227355957</v>
      </c>
      <c r="AT19">
        <v>35.475195782134982</v>
      </c>
      <c r="AU19">
        <v>91.702561519049169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10</v>
      </c>
      <c r="D20" s="4">
        <v>3</v>
      </c>
      <c r="E20" s="4">
        <v>16</v>
      </c>
      <c r="F20" s="4">
        <v>29</v>
      </c>
      <c r="G20" s="4">
        <v>95.5</v>
      </c>
      <c r="H20" s="4">
        <v>92.4</v>
      </c>
      <c r="I20" s="34">
        <v>5271.5664615303567</v>
      </c>
      <c r="J20" s="35">
        <v>19.399538106235568</v>
      </c>
      <c r="K20" s="35">
        <v>15.947531929582325</v>
      </c>
      <c r="L20" s="35">
        <v>12.405277641884304</v>
      </c>
      <c r="M20" s="35">
        <v>10.34141778220336</v>
      </c>
      <c r="N20" s="4">
        <v>4.0019999999999998</v>
      </c>
      <c r="O20" s="4">
        <v>54.285714285714306</v>
      </c>
      <c r="P20" s="35">
        <v>3.445887445887446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3.445887446117446</v>
      </c>
      <c r="AH20" s="38" t="str">
        <f t="shared" si="15"/>
        <v xml:space="preserve"> </v>
      </c>
      <c r="AI20" s="1">
        <f t="shared" si="16"/>
        <v>27</v>
      </c>
      <c r="AJ20" s="1" t="str">
        <f t="shared" si="17"/>
        <v xml:space="preserve"> </v>
      </c>
      <c r="AK20" s="25">
        <f t="shared" si="18"/>
        <v>54.285714285944309</v>
      </c>
      <c r="AL20" s="25" t="str">
        <f t="shared" si="19"/>
        <v xml:space="preserve"> </v>
      </c>
      <c r="AM20" s="1">
        <f t="shared" si="20"/>
        <v>6</v>
      </c>
      <c r="AN20" s="1" t="str">
        <f t="shared" si="21"/>
        <v xml:space="preserve"> </v>
      </c>
      <c r="AO20" t="s">
        <v>34</v>
      </c>
      <c r="AP20" t="s">
        <v>1020</v>
      </c>
      <c r="AQ20" s="22">
        <v>-176.93986952021663</v>
      </c>
      <c r="AR20" s="21">
        <v>-124.85915032797381</v>
      </c>
      <c r="AS20">
        <v>3.3549783549783552</v>
      </c>
      <c r="AT20">
        <v>176.93986952021663</v>
      </c>
      <c r="AU20">
        <v>124.85915032797381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1.75</v>
      </c>
      <c r="I21" s="34">
        <v>78.925117701676186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1</v>
      </c>
      <c r="D22" s="4">
        <v>0</v>
      </c>
      <c r="E22" s="4">
        <v>1</v>
      </c>
      <c r="F22" s="4">
        <v>2</v>
      </c>
      <c r="G22" s="4">
        <v>8.3999996185302734</v>
      </c>
      <c r="H22" s="4">
        <v>8.52</v>
      </c>
      <c r="I22" s="34">
        <v>226.94917595116988</v>
      </c>
      <c r="J22" s="35" t="s">
        <v>1019</v>
      </c>
      <c r="K22" s="35" t="s">
        <v>1019</v>
      </c>
      <c r="L22" s="35">
        <v>5.3779611829944542</v>
      </c>
      <c r="M22" s="35">
        <v>3.9530937499999999</v>
      </c>
      <c r="N22" s="4" t="s">
        <v>140</v>
      </c>
      <c r="O22" s="4" t="s">
        <v>140</v>
      </c>
      <c r="P22" s="35" t="s">
        <v>145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2.5186040155991796</v>
      </c>
      <c r="AS22">
        <v>-1.4084551815695567</v>
      </c>
      <c r="AT22" t="e">
        <v>#VALUE!</v>
      </c>
      <c r="AU22">
        <v>-2.5186040155991796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16</v>
      </c>
      <c r="D23" s="4">
        <v>0</v>
      </c>
      <c r="E23" s="4">
        <v>5</v>
      </c>
      <c r="F23" s="4">
        <v>21</v>
      </c>
      <c r="G23" s="4">
        <v>42</v>
      </c>
      <c r="H23" s="4">
        <v>35.14</v>
      </c>
      <c r="I23" s="34">
        <v>1679.7124070711905</v>
      </c>
      <c r="J23" s="35">
        <v>14.915110356536504</v>
      </c>
      <c r="K23" s="35">
        <v>4.7155126140633392</v>
      </c>
      <c r="L23" s="35">
        <v>5.9149888731383635</v>
      </c>
      <c r="M23" s="35">
        <v>5.2492992826472733</v>
      </c>
      <c r="N23" s="4">
        <v>0.97599999999999998</v>
      </c>
      <c r="O23" s="4">
        <v>125</v>
      </c>
      <c r="P23" s="35">
        <v>2.4957313602731932</v>
      </c>
      <c r="Q23" s="36">
        <f t="shared" si="0"/>
        <v>76.190476190736192</v>
      </c>
      <c r="R23" s="36" t="str">
        <f t="shared" si="1"/>
        <v xml:space="preserve"> </v>
      </c>
      <c r="S23" s="37">
        <f t="shared" si="22"/>
        <v>0.19521912376597614</v>
      </c>
      <c r="T23" s="37" t="str">
        <f t="shared" si="23"/>
        <v/>
      </c>
      <c r="U23" s="37" t="str">
        <f t="shared" si="2"/>
        <v/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33</v>
      </c>
      <c r="AD23" s="1" t="str">
        <f t="shared" si="11"/>
        <v xml:space="preserve"> </v>
      </c>
      <c r="AE23" s="1">
        <f t="shared" si="12"/>
        <v>18</v>
      </c>
      <c r="AF23" s="1" t="str">
        <f t="shared" si="13"/>
        <v xml:space="preserve"> </v>
      </c>
      <c r="AG23" s="38">
        <f t="shared" si="14"/>
        <v>2.4957313605331932</v>
      </c>
      <c r="AH23" s="38" t="str">
        <f t="shared" si="15"/>
        <v xml:space="preserve"> </v>
      </c>
      <c r="AI23" s="1">
        <f t="shared" si="16"/>
        <v>32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-112.92201357573362</v>
      </c>
      <c r="AR23" s="21">
        <v>-7.2156069867119088</v>
      </c>
      <c r="AS23">
        <v>19.521912350597614</v>
      </c>
      <c r="AT23">
        <v>112.92201357573362</v>
      </c>
      <c r="AU23">
        <v>7.2156069867119088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0.81</v>
      </c>
      <c r="I24" s="34">
        <v>36.074416298073281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5.93</v>
      </c>
      <c r="I25" s="34">
        <v>112.52199608097681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3.63</v>
      </c>
      <c r="I26" s="34">
        <v>136.44086040704812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5.5999999046325684</v>
      </c>
      <c r="H27" s="4">
        <v>1.2</v>
      </c>
      <c r="I27" s="34">
        <v>60.675322944107393</v>
      </c>
      <c r="J27" s="35" t="s">
        <v>1019</v>
      </c>
      <c r="K27" s="35" t="s">
        <v>1019</v>
      </c>
      <c r="L27" s="35">
        <v>10.469514705882354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3.6666665874938076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1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-89.771341607260126</v>
      </c>
      <c r="AS27">
        <v>366.66665871938073</v>
      </c>
      <c r="AT27" t="e">
        <v>#VALUE!</v>
      </c>
      <c r="AU27">
        <v>89.771341607260126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4</v>
      </c>
      <c r="D28" s="4">
        <v>2</v>
      </c>
      <c r="E28" s="4">
        <v>11</v>
      </c>
      <c r="F28" s="4">
        <v>17</v>
      </c>
      <c r="G28" s="4">
        <v>5.679999828338623</v>
      </c>
      <c r="H28" s="4">
        <v>4.82</v>
      </c>
      <c r="I28" s="34">
        <v>199.26713050204151</v>
      </c>
      <c r="J28" s="35">
        <v>10.687361419068736</v>
      </c>
      <c r="K28" s="35">
        <v>4.0504201680672276</v>
      </c>
      <c r="L28" s="35">
        <v>6.15891960592805</v>
      </c>
      <c r="M28" s="35">
        <v>4.5569958256804144</v>
      </c>
      <c r="N28" s="4">
        <v>0.45100000000000001</v>
      </c>
      <c r="O28" s="4">
        <v>-29.621689512548986</v>
      </c>
      <c r="P28" s="35">
        <v>2.9460580912863072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0.1784232012101292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39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2.9460580915963073</v>
      </c>
      <c r="AH28" s="38" t="str">
        <f t="shared" si="15"/>
        <v xml:space="preserve"> </v>
      </c>
      <c r="AI28" s="1">
        <f t="shared" si="16"/>
        <v>29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-52.56839934559796</v>
      </c>
      <c r="AR28" s="21">
        <v>-11.637116839000662</v>
      </c>
      <c r="AS28">
        <v>17.842320090012919</v>
      </c>
      <c r="AT28">
        <v>52.56839934559796</v>
      </c>
      <c r="AU28">
        <v>11.637116839000662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1.0900000000000001</v>
      </c>
      <c r="I29" s="34">
        <v>536.02608812924063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3.13</v>
      </c>
      <c r="I30" s="34">
        <v>403.05625683110583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8.23</v>
      </c>
      <c r="I31" s="34">
        <v>162.38842967119876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425.8</v>
      </c>
      <c r="I32" s="34">
        <v>252.0473633803029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7</v>
      </c>
      <c r="D33" s="4">
        <v>0</v>
      </c>
      <c r="E33" s="4">
        <v>6</v>
      </c>
      <c r="F33" s="4">
        <v>13</v>
      </c>
      <c r="G33" s="4">
        <v>2.5250000953674316</v>
      </c>
      <c r="H33" s="4">
        <v>1.45</v>
      </c>
      <c r="I33" s="34">
        <v>1035.422377467228</v>
      </c>
      <c r="J33" s="35">
        <v>3.2222222222222219</v>
      </c>
      <c r="K33" s="35">
        <v>1.268591426071741</v>
      </c>
      <c r="L33" s="35">
        <v>4.5077440325291542</v>
      </c>
      <c r="M33" s="35">
        <v>4.1140225023722383</v>
      </c>
      <c r="N33" s="4">
        <v>0.437</v>
      </c>
      <c r="O33" s="4" t="s">
        <v>140</v>
      </c>
      <c r="P33" s="35">
        <v>13.103448275862069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0.74137937647547014</v>
      </c>
      <c r="T33" s="37" t="str">
        <f t="shared" si="23"/>
        <v/>
      </c>
      <c r="U33" s="37" t="str">
        <f t="shared" si="2"/>
        <v/>
      </c>
      <c r="V33" s="37">
        <f t="shared" si="3"/>
        <v>-0.54000873788817993</v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>
        <f t="shared" si="7"/>
        <v>3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5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13.103448276222069</v>
      </c>
      <c r="AH33" s="38" t="str">
        <f t="shared" si="15"/>
        <v xml:space="preserve"> </v>
      </c>
      <c r="AI33" s="1">
        <f t="shared" si="16"/>
        <v>1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54.000873788817991</v>
      </c>
      <c r="AR33" s="21">
        <v>18.292236392337792</v>
      </c>
      <c r="AS33">
        <v>74.137937611547017</v>
      </c>
      <c r="AT33">
        <v>-54.000873788817991</v>
      </c>
      <c r="AU33">
        <v>-18.292236392337792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6</v>
      </c>
      <c r="D34" s="4">
        <v>0</v>
      </c>
      <c r="E34" s="4">
        <v>1</v>
      </c>
      <c r="F34" s="4">
        <v>7</v>
      </c>
      <c r="G34" s="4">
        <v>7.25</v>
      </c>
      <c r="H34" s="4">
        <v>5.58</v>
      </c>
      <c r="I34" s="34">
        <v>1238.4412389696151</v>
      </c>
      <c r="J34" s="35">
        <v>6.2276785714285712</v>
      </c>
      <c r="K34" s="35">
        <v>2.3153526970954355</v>
      </c>
      <c r="L34" s="35">
        <v>3.9307177187998832</v>
      </c>
      <c r="M34" s="35">
        <v>4.0903940594699648</v>
      </c>
      <c r="N34" s="4">
        <v>0.89600000000000002</v>
      </c>
      <c r="O34" s="4" t="s">
        <v>140</v>
      </c>
      <c r="P34" s="35">
        <v>9.89247311827957</v>
      </c>
      <c r="Q34" s="36">
        <f t="shared" si="0"/>
        <v>85.714285714655702</v>
      </c>
      <c r="R34" s="36" t="str">
        <f t="shared" si="1"/>
        <v xml:space="preserve"> </v>
      </c>
      <c r="S34" s="37">
        <f t="shared" si="22"/>
        <v>0.29928315449186366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>
        <f t="shared" si="10"/>
        <v>21</v>
      </c>
      <c r="AD34" s="1" t="str">
        <f t="shared" si="11"/>
        <v xml:space="preserve"> </v>
      </c>
      <c r="AE34" s="1">
        <f t="shared" si="12"/>
        <v>13</v>
      </c>
      <c r="AF34" s="1" t="str">
        <f t="shared" si="13"/>
        <v xml:space="preserve"> </v>
      </c>
      <c r="AG34" s="38">
        <f t="shared" si="14"/>
        <v>9.8924731186495691</v>
      </c>
      <c r="AH34" s="38" t="str">
        <f t="shared" si="15"/>
        <v xml:space="preserve"> </v>
      </c>
      <c r="AI34" s="1">
        <f t="shared" si="16"/>
        <v>6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11.096208500401762</v>
      </c>
      <c r="AR34" s="21">
        <v>28.751465953147392</v>
      </c>
      <c r="AS34">
        <v>29.928315412186368</v>
      </c>
      <c r="AT34">
        <v>-11.096208500401762</v>
      </c>
      <c r="AU34">
        <v>-28.751465953147392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8</v>
      </c>
      <c r="D35" s="4">
        <v>0</v>
      </c>
      <c r="E35" s="4">
        <v>6</v>
      </c>
      <c r="F35" s="4">
        <v>14</v>
      </c>
      <c r="G35" s="4">
        <v>6</v>
      </c>
      <c r="H35" s="4">
        <v>4.92</v>
      </c>
      <c r="I35" s="34">
        <v>4622.7568015001807</v>
      </c>
      <c r="J35" s="35">
        <v>9.9393939393939394</v>
      </c>
      <c r="K35" s="35">
        <v>10.186335403726709</v>
      </c>
      <c r="L35" s="35">
        <v>5.4543368584758944</v>
      </c>
      <c r="M35" s="35">
        <v>4.8524920096852302</v>
      </c>
      <c r="N35" s="4">
        <v>0.40600000000000003</v>
      </c>
      <c r="O35" s="4" t="s">
        <v>140</v>
      </c>
      <c r="P35" s="35">
        <v>3.7195121951219514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0.2195121955019512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29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3.7195121955019514</v>
      </c>
      <c r="AH35" s="38" t="str">
        <f t="shared" si="15"/>
        <v xml:space="preserve"> </v>
      </c>
      <c r="AI35" s="1">
        <f t="shared" si="16"/>
        <v>25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50</v>
      </c>
      <c r="AP35" t="s">
        <v>1024</v>
      </c>
      <c r="AQ35" s="22">
        <v>-41.890721604398436</v>
      </c>
      <c r="AR35" s="21">
        <v>1.1342118246096433</v>
      </c>
      <c r="AS35">
        <v>21.95121951219512</v>
      </c>
      <c r="AT35">
        <v>41.890721604398436</v>
      </c>
      <c r="AU35">
        <v>-1.1342118246096433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12</v>
      </c>
      <c r="D36" s="4">
        <v>0</v>
      </c>
      <c r="E36" s="4">
        <v>7</v>
      </c>
      <c r="F36" s="4">
        <v>19</v>
      </c>
      <c r="G36" s="4">
        <v>10.420000076293945</v>
      </c>
      <c r="H36" s="4">
        <v>8.84</v>
      </c>
      <c r="I36" s="34">
        <v>5814.1503373568121</v>
      </c>
      <c r="J36" s="35">
        <v>6.7429443173150272</v>
      </c>
      <c r="K36" s="35">
        <v>5.9328859060402683</v>
      </c>
      <c r="L36" s="35">
        <v>4.1322186109398809</v>
      </c>
      <c r="M36" s="35">
        <v>3.8206081248937642</v>
      </c>
      <c r="N36" s="4">
        <v>1.3109999999999999</v>
      </c>
      <c r="O36" s="4">
        <v>51.422881314087256</v>
      </c>
      <c r="P36" s="35">
        <v>11.662895927601809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0.17873304069474491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 t="str">
        <f t="shared" si="5"/>
        <v/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>
        <f t="shared" si="10"/>
        <v>38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11.662895927991809</v>
      </c>
      <c r="AH36" s="38" t="str">
        <f t="shared" si="15"/>
        <v xml:space="preserve"> </v>
      </c>
      <c r="AI36" s="1">
        <f t="shared" si="16"/>
        <v>4</v>
      </c>
      <c r="AJ36" s="1" t="str">
        <f t="shared" si="17"/>
        <v xml:space="preserve"> </v>
      </c>
      <c r="AK36" s="25">
        <f t="shared" si="18"/>
        <v>51.422881314477259</v>
      </c>
      <c r="AL36" s="25" t="str">
        <f t="shared" si="19"/>
        <v xml:space="preserve"> </v>
      </c>
      <c r="AM36" s="1">
        <f t="shared" si="20"/>
        <v>7</v>
      </c>
      <c r="AN36" s="1" t="str">
        <f t="shared" si="21"/>
        <v xml:space="preserve"> </v>
      </c>
      <c r="AO36" t="s">
        <v>33</v>
      </c>
      <c r="AP36" t="s">
        <v>1022</v>
      </c>
      <c r="AQ36" s="22">
        <v>3.7404855108855828</v>
      </c>
      <c r="AR36" s="21">
        <v>25.099043113053167</v>
      </c>
      <c r="AS36">
        <v>17.87330403047449</v>
      </c>
      <c r="AT36">
        <v>-3.7404855108855828</v>
      </c>
      <c r="AU36">
        <v>-25.099043113053167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7.11</v>
      </c>
      <c r="I37" s="34">
        <v>132.24613796975163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3.1</v>
      </c>
      <c r="I38" s="34">
        <v>18.20445423178543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15</v>
      </c>
      <c r="D39" s="4">
        <v>2</v>
      </c>
      <c r="E39" s="4">
        <v>7</v>
      </c>
      <c r="F39" s="4">
        <v>24</v>
      </c>
      <c r="G39" s="4">
        <v>65</v>
      </c>
      <c r="H39" s="4">
        <v>54.85</v>
      </c>
      <c r="I39" s="34">
        <v>3616.9151808103129</v>
      </c>
      <c r="J39" s="35">
        <v>8.4462580843855868</v>
      </c>
      <c r="K39" s="35">
        <v>7.048316628116166</v>
      </c>
      <c r="L39" s="35">
        <v>6.6077382044076316</v>
      </c>
      <c r="M39" s="35">
        <v>5.4208620636516542</v>
      </c>
      <c r="N39" s="4">
        <v>6.4939999999999998</v>
      </c>
      <c r="O39" s="4">
        <v>9.592154825301991</v>
      </c>
      <c r="P39" s="35">
        <v>7.2889699179580676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0.18505013715655425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 t="str">
        <f t="shared" si="4"/>
        <v/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>
        <f t="shared" si="10"/>
        <v>35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7.2889699183780676</v>
      </c>
      <c r="AH39" s="38" t="str">
        <f t="shared" si="15"/>
        <v xml:space="preserve"> </v>
      </c>
      <c r="AI39" s="1">
        <f t="shared" si="16"/>
        <v>8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-20.575324990442102</v>
      </c>
      <c r="AR39" s="21">
        <v>-19.772442110945263</v>
      </c>
      <c r="AS39">
        <v>18.505013673655423</v>
      </c>
      <c r="AT39">
        <v>20.575324990442102</v>
      </c>
      <c r="AU39">
        <v>19.772442110945263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18</v>
      </c>
      <c r="D40" s="4">
        <v>1</v>
      </c>
      <c r="E40" s="4">
        <v>7</v>
      </c>
      <c r="F40" s="4">
        <v>26</v>
      </c>
      <c r="G40" s="4">
        <v>10.465000152587891</v>
      </c>
      <c r="H40" s="4">
        <v>8.6999999999999993</v>
      </c>
      <c r="I40" s="34">
        <v>6866.4852400458285</v>
      </c>
      <c r="J40" s="35">
        <v>6.1354019746121295</v>
      </c>
      <c r="K40" s="35">
        <v>4.3283582089552226</v>
      </c>
      <c r="L40" s="35" t="s">
        <v>1019</v>
      </c>
      <c r="M40" s="35" t="s">
        <v>1019</v>
      </c>
      <c r="N40" s="4">
        <v>1.4179999999999999</v>
      </c>
      <c r="O40" s="4" t="s">
        <v>140</v>
      </c>
      <c r="P40" s="35">
        <v>4.2758620689655178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0.20287358118722884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31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4.2758620693955178</v>
      </c>
      <c r="AH40" s="38" t="str">
        <f t="shared" si="15"/>
        <v xml:space="preserve"> </v>
      </c>
      <c r="AI40" s="1">
        <f t="shared" si="16"/>
        <v>19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12.413511445563163</v>
      </c>
      <c r="AR40" s="21" t="e">
        <v>#VALUE!</v>
      </c>
      <c r="AS40">
        <v>20.287358075722885</v>
      </c>
      <c r="AT40">
        <v>-12.413511445563163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1.91</v>
      </c>
      <c r="I41" s="34">
        <v>42.639858589171283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2.5299999999999998</v>
      </c>
      <c r="I42" s="34">
        <v>38.034387201752317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3.78</v>
      </c>
      <c r="I43" s="34">
        <v>231.48703005175895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11.81</v>
      </c>
      <c r="I44" s="34">
        <v>39.947384573862678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3.52</v>
      </c>
      <c r="I45" s="34">
        <v>178.59626634207868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3.6</v>
      </c>
      <c r="I46" s="34">
        <v>260.45288841553139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1.116666635367523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4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111.66666348775229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1.0260000228881836</v>
      </c>
      <c r="H47" s="4">
        <v>0.99</v>
      </c>
      <c r="I47" s="34">
        <v>83.71699984784938</v>
      </c>
      <c r="J47" s="35">
        <v>5.5</v>
      </c>
      <c r="K47" s="35">
        <v>4.5</v>
      </c>
      <c r="L47" s="35">
        <v>0.8567964824120603</v>
      </c>
      <c r="M47" s="35">
        <v>0.72942245989304821</v>
      </c>
      <c r="N47" s="4">
        <v>0.23</v>
      </c>
      <c r="O47" s="4" t="s">
        <v>140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>
        <f t="shared" si="5"/>
        <v>-0.84469631829222913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>
        <f t="shared" si="9"/>
        <v>1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1026</v>
      </c>
      <c r="AQ47" s="22">
        <v>21.484250087810008</v>
      </c>
      <c r="AR47" s="21">
        <v>84.469631829222919</v>
      </c>
      <c r="AS47">
        <v>3.6363659483013677</v>
      </c>
      <c r="AT47">
        <v>-21.484250087810008</v>
      </c>
      <c r="AU47">
        <v>-84.469631829222919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1.5</v>
      </c>
      <c r="I48" s="34">
        <v>152.2127269960898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6</v>
      </c>
      <c r="F49" s="4">
        <v>6</v>
      </c>
      <c r="G49" s="4">
        <v>3.6400001049041748</v>
      </c>
      <c r="H49" s="4">
        <v>3.25</v>
      </c>
      <c r="I49" s="34">
        <v>203.98384586945119</v>
      </c>
      <c r="J49" s="35">
        <v>18.055555555555557</v>
      </c>
      <c r="K49" s="35">
        <v>0.9285714285714286</v>
      </c>
      <c r="L49" s="35">
        <v>2.9191745152354573</v>
      </c>
      <c r="M49" s="35" t="s">
        <v>1019</v>
      </c>
      <c r="N49" s="4">
        <v>5.0000000000000001E-3</v>
      </c>
      <c r="O49" s="4" t="s">
        <v>140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/>
      </c>
      <c r="T49" s="37" t="str">
        <f t="shared" si="23"/>
        <v/>
      </c>
      <c r="U49" s="37" t="str">
        <f t="shared" si="2"/>
        <v/>
      </c>
      <c r="V49" s="37" t="str">
        <f t="shared" si="3"/>
        <v/>
      </c>
      <c r="W49" s="37" t="str">
        <f t="shared" si="4"/>
        <v/>
      </c>
      <c r="X49" s="37">
        <f t="shared" si="5"/>
        <v>-0.47086786760927735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3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-157.75372445920959</v>
      </c>
      <c r="AR49" s="21">
        <v>47.086786760927737</v>
      </c>
      <c r="AS49">
        <v>12.000003227820756</v>
      </c>
      <c r="AT49">
        <v>157.75372445920959</v>
      </c>
      <c r="AU49">
        <v>-47.086786760927737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2</v>
      </c>
      <c r="D50" s="4">
        <v>3</v>
      </c>
      <c r="E50" s="4">
        <v>20</v>
      </c>
      <c r="F50" s="4">
        <v>25</v>
      </c>
      <c r="G50" s="4">
        <v>8.3000001907348633</v>
      </c>
      <c r="H50" s="4">
        <v>7.15</v>
      </c>
      <c r="I50" s="34">
        <v>1679.5077129969784</v>
      </c>
      <c r="J50" s="35">
        <v>3.9221064179923206</v>
      </c>
      <c r="K50" s="35">
        <v>2.0341394025604553</v>
      </c>
      <c r="L50" s="35" t="s">
        <v>1019</v>
      </c>
      <c r="M50" s="35" t="s">
        <v>1019</v>
      </c>
      <c r="N50" s="4">
        <v>1.823</v>
      </c>
      <c r="O50" s="4" t="s">
        <v>140</v>
      </c>
      <c r="P50" s="35">
        <v>2.2377622377622375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0.1608391880453654</v>
      </c>
      <c r="T50" s="37" t="str">
        <f t="shared" si="23"/>
        <v/>
      </c>
      <c r="U50" s="37" t="str">
        <f t="shared" si="2"/>
        <v/>
      </c>
      <c r="V50" s="37">
        <f t="shared" si="3"/>
        <v>-0.44009613337439935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5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42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>
        <f t="shared" si="14"/>
        <v>2.2377622382922375</v>
      </c>
      <c r="AH50" s="38" t="str">
        <f t="shared" si="15"/>
        <v xml:space="preserve"> </v>
      </c>
      <c r="AI50" s="1">
        <f t="shared" si="16"/>
        <v>35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44.009613337439937</v>
      </c>
      <c r="AR50" s="21" t="e">
        <v>#VALUE!</v>
      </c>
      <c r="AS50">
        <v>16.08391875153654</v>
      </c>
      <c r="AT50">
        <v>-44.009613337439937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1</v>
      </c>
      <c r="F51" s="4">
        <v>2</v>
      </c>
      <c r="G51" s="4">
        <v>14.630000114440918</v>
      </c>
      <c r="H51" s="4">
        <v>10.92</v>
      </c>
      <c r="I51" s="34">
        <v>155.66265748842847</v>
      </c>
      <c r="J51" s="35" t="s">
        <v>1019</v>
      </c>
      <c r="K51" s="35" t="s">
        <v>1019</v>
      </c>
      <c r="L51" s="35">
        <v>5.1112894736842103</v>
      </c>
      <c r="M51" s="35">
        <v>4.6614960000000005</v>
      </c>
      <c r="N51" s="4" t="s">
        <v>140</v>
      </c>
      <c r="O51" s="4" t="s">
        <v>140</v>
      </c>
      <c r="P51" s="35" t="s">
        <v>145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0.33974360076352722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>
        <f t="shared" si="10"/>
        <v>18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7.3523188024051667</v>
      </c>
      <c r="AS51">
        <v>33.974360022352727</v>
      </c>
      <c r="AT51" t="e">
        <v>#VALUE!</v>
      </c>
      <c r="AU51">
        <v>-7.3523188024051667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0.98</v>
      </c>
      <c r="I52" s="34">
        <v>109.02189591858203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4.1100000000000003</v>
      </c>
      <c r="I53" s="34">
        <v>664.21124054367783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0.69</v>
      </c>
      <c r="I54" s="34">
        <v>70.484086843610044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0.35</v>
      </c>
      <c r="I55" s="34">
        <v>51.985344192837381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1.0900000000000001</v>
      </c>
      <c r="I56" s="34">
        <v>68.822702635861631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1022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4.7699999999999996</v>
      </c>
      <c r="I57" s="34">
        <v>232.86238254999094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7</v>
      </c>
      <c r="D58" s="4">
        <v>1</v>
      </c>
      <c r="E58" s="4">
        <v>16</v>
      </c>
      <c r="F58" s="4">
        <v>24</v>
      </c>
      <c r="G58" s="4">
        <v>5.9899997711181641</v>
      </c>
      <c r="H58" s="4">
        <v>5.58</v>
      </c>
      <c r="I58" s="34">
        <v>4750.1849911278587</v>
      </c>
      <c r="J58" s="35">
        <v>5.0044843049327357</v>
      </c>
      <c r="K58" s="35">
        <v>4.1333333333333329</v>
      </c>
      <c r="L58" s="35" t="s">
        <v>1019</v>
      </c>
      <c r="M58" s="35" t="s">
        <v>1019</v>
      </c>
      <c r="N58" s="4">
        <v>1.115</v>
      </c>
      <c r="O58" s="4" t="s">
        <v>140</v>
      </c>
      <c r="P58" s="35">
        <v>5.1971326164874547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/>
      </c>
      <c r="V58" s="37" t="str">
        <f t="shared" si="3"/>
        <v/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5.1971326170974548</v>
      </c>
      <c r="AH58" s="38" t="str">
        <f t="shared" si="15"/>
        <v xml:space="preserve"> </v>
      </c>
      <c r="AI58" s="1">
        <f t="shared" si="16"/>
        <v>16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28.558029431712985</v>
      </c>
      <c r="AR58" s="21" t="e">
        <v>#VALUE!</v>
      </c>
      <c r="AS58">
        <v>7.3476661490710304</v>
      </c>
      <c r="AT58">
        <v>-28.558029431712985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7.2100000381469727</v>
      </c>
      <c r="H59" s="4">
        <v>6.83</v>
      </c>
      <c r="I59" s="34">
        <v>3722.0709674216673</v>
      </c>
      <c r="J59" s="35">
        <v>6.5047619047619047</v>
      </c>
      <c r="K59" s="35">
        <v>5.4640000000000004</v>
      </c>
      <c r="L59" s="35">
        <v>5.0445183448599229</v>
      </c>
      <c r="M59" s="35">
        <v>4.213313687096143</v>
      </c>
      <c r="N59" s="4">
        <v>1.05</v>
      </c>
      <c r="O59" s="4">
        <v>-25.892204918640221</v>
      </c>
      <c r="P59" s="35">
        <v>12.445095168374817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/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12.445095168994817</v>
      </c>
      <c r="AH59" s="38" t="str">
        <f t="shared" si="15"/>
        <v xml:space="preserve"> </v>
      </c>
      <c r="AI59" s="1">
        <f t="shared" si="16"/>
        <v>2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7.1406801904315813</v>
      </c>
      <c r="AR59" s="21">
        <v>8.5626181384858331</v>
      </c>
      <c r="AS59">
        <v>5.5636901632060365</v>
      </c>
      <c r="AT59">
        <v>-7.1406801904315813</v>
      </c>
      <c r="AU59">
        <v>-8.5626181384858331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7.11</v>
      </c>
      <c r="I60" s="34">
        <v>928.98655810672074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6</v>
      </c>
      <c r="D61" s="4">
        <v>0</v>
      </c>
      <c r="E61" s="4">
        <v>2</v>
      </c>
      <c r="F61" s="4">
        <v>8</v>
      </c>
      <c r="G61" s="4">
        <v>1.4772484302520752</v>
      </c>
      <c r="H61" s="4">
        <v>1.06</v>
      </c>
      <c r="I61" s="34">
        <v>190.97529422373299</v>
      </c>
      <c r="J61" s="35">
        <v>3.1176470588235294</v>
      </c>
      <c r="K61" s="35">
        <v>1.5474452554744524</v>
      </c>
      <c r="L61" s="35">
        <v>10.492562211981566</v>
      </c>
      <c r="M61" s="35">
        <v>13.552892857142856</v>
      </c>
      <c r="N61" s="4">
        <v>0.34</v>
      </c>
      <c r="O61" s="4">
        <v>-9.0558931781220569</v>
      </c>
      <c r="P61" s="35" t="s">
        <v>145</v>
      </c>
      <c r="Q61" s="36">
        <f t="shared" si="0"/>
        <v>75.00000000064</v>
      </c>
      <c r="R61" s="36" t="str">
        <f t="shared" si="1"/>
        <v xml:space="preserve"> </v>
      </c>
      <c r="S61" s="37">
        <f t="shared" si="22"/>
        <v>0.39363059521742944</v>
      </c>
      <c r="T61" s="37" t="str">
        <f t="shared" si="23"/>
        <v/>
      </c>
      <c r="U61" s="37" t="str">
        <f t="shared" si="2"/>
        <v/>
      </c>
      <c r="V61" s="37">
        <f t="shared" si="3"/>
        <v>-0.55493746039079472</v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>
        <f t="shared" si="7"/>
        <v>2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15</v>
      </c>
      <c r="AD61" s="1" t="str">
        <f t="shared" si="11"/>
        <v xml:space="preserve"> </v>
      </c>
      <c r="AE61" s="1">
        <f t="shared" si="12"/>
        <v>22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55.493746039079475</v>
      </c>
      <c r="AR61" s="21">
        <v>-90.189102723798968</v>
      </c>
      <c r="AS61">
        <v>39.363059457742942</v>
      </c>
      <c r="AT61">
        <v>-55.493746039079475</v>
      </c>
      <c r="AU61">
        <v>90.189102723798968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3.28</v>
      </c>
      <c r="I62" s="34">
        <v>36.982055151642555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1.48</v>
      </c>
      <c r="I63" s="34">
        <v>176.19284411493538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387.9</v>
      </c>
      <c r="I64" s="34">
        <v>206.79843058295157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9</v>
      </c>
      <c r="D65" s="4">
        <v>0</v>
      </c>
      <c r="E65" s="4">
        <v>8</v>
      </c>
      <c r="F65" s="4">
        <v>17</v>
      </c>
      <c r="G65" s="4">
        <v>19</v>
      </c>
      <c r="H65" s="4">
        <v>17.62</v>
      </c>
      <c r="I65" s="34">
        <v>8396.6034227948894</v>
      </c>
      <c r="J65" s="35">
        <v>7.4978723404255323</v>
      </c>
      <c r="K65" s="35">
        <v>5.958741968211025</v>
      </c>
      <c r="L65" s="35">
        <v>6.3908881918678038</v>
      </c>
      <c r="M65" s="35">
        <v>4.9479077329479493</v>
      </c>
      <c r="N65" s="4">
        <v>2.35</v>
      </c>
      <c r="O65" s="4">
        <v>64.530061013230949</v>
      </c>
      <c r="P65" s="35">
        <v>2.6106696935300793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 t="str">
        <f t="shared" si="10"/>
        <v xml:space="preserve"> 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2.6106696942100793</v>
      </c>
      <c r="AH65" s="38" t="str">
        <f t="shared" si="15"/>
        <v xml:space="preserve"> </v>
      </c>
      <c r="AI65" s="1">
        <f t="shared" si="16"/>
        <v>31</v>
      </c>
      <c r="AJ65" s="1" t="str">
        <f t="shared" si="17"/>
        <v xml:space="preserve"> </v>
      </c>
      <c r="AK65" s="25">
        <f t="shared" si="18"/>
        <v>64.530061013910952</v>
      </c>
      <c r="AL65" s="25" t="str">
        <f t="shared" si="19"/>
        <v xml:space="preserve"> </v>
      </c>
      <c r="AM65" s="1">
        <f t="shared" si="20"/>
        <v>4</v>
      </c>
      <c r="AN65" s="1" t="str">
        <f t="shared" si="21"/>
        <v xml:space="preserve"> </v>
      </c>
      <c r="AO65" t="s">
        <v>37</v>
      </c>
      <c r="AP65" t="s">
        <v>1024</v>
      </c>
      <c r="AQ65" s="22">
        <v>-7.0365581007959532</v>
      </c>
      <c r="AR65" s="21">
        <v>-15.841799768553511</v>
      </c>
      <c r="AS65">
        <v>7.8320090805902298</v>
      </c>
      <c r="AT65">
        <v>7.0365581007959532</v>
      </c>
      <c r="AU65">
        <v>15.841799768553511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11.75</v>
      </c>
      <c r="H66" s="4">
        <v>10.54</v>
      </c>
      <c r="I66" s="34">
        <v>385.2929678943338</v>
      </c>
      <c r="J66" s="35">
        <v>5.5473684210526306</v>
      </c>
      <c r="K66" s="35">
        <v>0.91652173913043467</v>
      </c>
      <c r="L66" s="35">
        <v>5.0792244766505634</v>
      </c>
      <c r="M66" s="35">
        <v>5.1946613965744399</v>
      </c>
      <c r="N66" s="4">
        <v>1.9000000000000001</v>
      </c>
      <c r="O66" s="4">
        <v>26.379027998941083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 t="str">
        <f t="shared" si="22"/>
        <v/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 t="str">
        <f t="shared" si="10"/>
        <v xml:space="preserve"> </v>
      </c>
      <c r="AD66" s="1" t="str">
        <f t="shared" si="11"/>
        <v xml:space="preserve"> </v>
      </c>
      <c r="AE66" s="1">
        <f t="shared" si="12"/>
        <v>15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79</v>
      </c>
      <c r="AP66" t="s">
        <v>1028</v>
      </c>
      <c r="AQ66" s="22">
        <v>20.808037887609345</v>
      </c>
      <c r="AR66" s="21">
        <v>7.9335317503452574</v>
      </c>
      <c r="AS66">
        <v>11.480075901328291</v>
      </c>
      <c r="AT66">
        <v>-20.808037887609345</v>
      </c>
      <c r="AU66">
        <v>-7.9335317503452574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9.255000114440918</v>
      </c>
      <c r="H67" s="4">
        <v>5.61</v>
      </c>
      <c r="I67" s="34">
        <v>409.11939712311676</v>
      </c>
      <c r="J67" s="35">
        <v>3.9230769230769234</v>
      </c>
      <c r="K67" s="35">
        <v>3.0994475138121547</v>
      </c>
      <c r="L67" s="35">
        <v>1.0015326007326009</v>
      </c>
      <c r="M67" s="35">
        <v>0.84492707045735482</v>
      </c>
      <c r="N67" s="4">
        <v>1.17</v>
      </c>
      <c r="O67" s="4" t="s">
        <v>140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0.64973264142030607</v>
      </c>
      <c r="T67" s="37" t="str">
        <f t="shared" si="23"/>
        <v/>
      </c>
      <c r="U67" s="37" t="str">
        <f t="shared" si="2"/>
        <v/>
      </c>
      <c r="V67" s="37">
        <f t="shared" si="3"/>
        <v>-0.43995758803892449</v>
      </c>
      <c r="W67" s="37" t="str">
        <f t="shared" si="4"/>
        <v/>
      </c>
      <c r="X67" s="37">
        <f t="shared" si="5"/>
        <v>-0.81846132256956805</v>
      </c>
      <c r="Y67" s="1" t="str">
        <f t="shared" si="6"/>
        <v xml:space="preserve"> </v>
      </c>
      <c r="Z67" s="1">
        <f t="shared" si="7"/>
        <v>6</v>
      </c>
      <c r="AA67" s="1" t="str">
        <f t="shared" si="8"/>
        <v xml:space="preserve"> </v>
      </c>
      <c r="AB67" s="1">
        <f t="shared" si="9"/>
        <v>2</v>
      </c>
      <c r="AC67" s="1">
        <f t="shared" si="10"/>
        <v>6</v>
      </c>
      <c r="AD67" s="1" t="str">
        <f t="shared" si="11"/>
        <v xml:space="preserve"> </v>
      </c>
      <c r="AE67" s="1">
        <f t="shared" si="12"/>
        <v>5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43.99575880389245</v>
      </c>
      <c r="AR67" s="21">
        <v>81.846132256956807</v>
      </c>
      <c r="AS67">
        <v>64.973264072030616</v>
      </c>
      <c r="AT67">
        <v>-43.99575880389245</v>
      </c>
      <c r="AU67">
        <v>-81.846132256956807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75.414993286132813</v>
      </c>
      <c r="H68" s="4">
        <v>49.76</v>
      </c>
      <c r="I68" s="34">
        <v>1425.9889599223798</v>
      </c>
      <c r="J68" s="35">
        <v>4.8865756653245604</v>
      </c>
      <c r="K68" s="35">
        <v>4.288546065672671</v>
      </c>
      <c r="L68" s="35">
        <v>3.5983483520328003</v>
      </c>
      <c r="M68" s="35">
        <v>3.2865156272111786</v>
      </c>
      <c r="N68" s="4">
        <v>8.5080000000000009</v>
      </c>
      <c r="O68" s="4" t="s">
        <v>140</v>
      </c>
      <c r="P68" s="35">
        <v>5.627009646302251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0.51557462462746007</v>
      </c>
      <c r="T68" s="37" t="str">
        <f t="shared" si="23"/>
        <v/>
      </c>
      <c r="U68" s="37" t="str">
        <f t="shared" si="2"/>
        <v/>
      </c>
      <c r="V68" s="37">
        <f t="shared" si="3"/>
        <v>-0.30241244933524258</v>
      </c>
      <c r="W68" s="37" t="str">
        <f t="shared" si="4"/>
        <v/>
      </c>
      <c r="X68" s="37">
        <f t="shared" si="5"/>
        <v>-0.34776022239897364</v>
      </c>
      <c r="Y68" s="1" t="str">
        <f t="shared" si="6"/>
        <v xml:space="preserve"> </v>
      </c>
      <c r="Z68" s="1">
        <f t="shared" si="7"/>
        <v>13</v>
      </c>
      <c r="AA68" s="1" t="str">
        <f t="shared" si="8"/>
        <v xml:space="preserve"> </v>
      </c>
      <c r="AB68" s="1">
        <f t="shared" si="9"/>
        <v>7</v>
      </c>
      <c r="AC68" s="1">
        <f t="shared" si="10"/>
        <v>9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>
        <f t="shared" si="14"/>
        <v>5.627009647012251</v>
      </c>
      <c r="AH68" s="38" t="str">
        <f t="shared" si="15"/>
        <v xml:space="preserve"> </v>
      </c>
      <c r="AI68" s="1">
        <f t="shared" si="16"/>
        <v>14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30.241244933524257</v>
      </c>
      <c r="AR68" s="21">
        <v>34.776022239897365</v>
      </c>
      <c r="AS68">
        <v>51.557462391746014</v>
      </c>
      <c r="AT68">
        <v>-30.241244933524257</v>
      </c>
      <c r="AU68">
        <v>-34.776022239897365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9</v>
      </c>
      <c r="D69" s="4">
        <v>0</v>
      </c>
      <c r="E69" s="4">
        <v>5</v>
      </c>
      <c r="F69" s="4">
        <v>14</v>
      </c>
      <c r="G69" s="4">
        <v>3.25</v>
      </c>
      <c r="H69" s="4">
        <v>2.42</v>
      </c>
      <c r="I69" s="34">
        <v>508.05962334742236</v>
      </c>
      <c r="J69" s="35">
        <v>5.2267818574514031</v>
      </c>
      <c r="K69" s="35">
        <v>3.751937984496124</v>
      </c>
      <c r="L69" s="35">
        <v>3.5334355720077557</v>
      </c>
      <c r="M69" s="35">
        <v>2.8163231471724623</v>
      </c>
      <c r="N69" s="4">
        <v>0.65800000000000003</v>
      </c>
      <c r="O69" s="4" t="s">
        <v>140</v>
      </c>
      <c r="P69" s="35">
        <v>1.6942148760330582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0.34297520733157033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>
        <f t="shared" si="5"/>
        <v>-0.35952636982688491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6</v>
      </c>
      <c r="AC69" s="1">
        <f t="shared" si="10"/>
        <v>17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25.384600515413414</v>
      </c>
      <c r="AR69" s="21">
        <v>35.952636982688489</v>
      </c>
      <c r="AS69">
        <v>34.29752066115703</v>
      </c>
      <c r="AT69">
        <v>-25.384600515413414</v>
      </c>
      <c r="AU69">
        <v>-35.952636982688489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14</v>
      </c>
      <c r="D70" s="4">
        <v>0</v>
      </c>
      <c r="E70" s="4">
        <v>0</v>
      </c>
      <c r="F70" s="4">
        <v>14</v>
      </c>
      <c r="G70" s="4">
        <v>53</v>
      </c>
      <c r="H70" s="4">
        <v>40.06</v>
      </c>
      <c r="I70" s="34">
        <v>373.8155568158765</v>
      </c>
      <c r="J70" s="35">
        <v>15.771653543307087</v>
      </c>
      <c r="K70" s="35">
        <v>11.491681009753298</v>
      </c>
      <c r="L70" s="35">
        <v>5.8692701307552149</v>
      </c>
      <c r="M70" s="35">
        <v>4.9661398203813976</v>
      </c>
      <c r="N70" s="4">
        <v>2.54</v>
      </c>
      <c r="O70" s="4" t="s">
        <v>140</v>
      </c>
      <c r="P70" s="35">
        <v>1.7823265102346477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0.32301547751482279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19</v>
      </c>
      <c r="AD70" s="1" t="str">
        <f t="shared" si="11"/>
        <v xml:space="preserve"> </v>
      </c>
      <c r="AE70" s="1">
        <f t="shared" si="12"/>
        <v>3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-125.14967369236443</v>
      </c>
      <c r="AR70" s="21">
        <v>-6.3869050533002181</v>
      </c>
      <c r="AS70">
        <v>32.301547678482279</v>
      </c>
      <c r="AT70">
        <v>125.14967369236443</v>
      </c>
      <c r="AU70">
        <v>6.3869050533002181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0.77</v>
      </c>
      <c r="I71" s="34">
        <v>43.408814735921901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18</v>
      </c>
      <c r="D72" s="4">
        <v>0</v>
      </c>
      <c r="E72" s="4">
        <v>6</v>
      </c>
      <c r="F72" s="4">
        <v>24</v>
      </c>
      <c r="G72" s="4">
        <v>24.100000381469727</v>
      </c>
      <c r="H72" s="4">
        <v>15.6</v>
      </c>
      <c r="I72" s="34">
        <v>530.76127556814913</v>
      </c>
      <c r="J72" s="35" t="s">
        <v>1019</v>
      </c>
      <c r="K72" s="35">
        <v>9.9489795918367339</v>
      </c>
      <c r="L72" s="35">
        <v>5.1795024815234401</v>
      </c>
      <c r="M72" s="35">
        <v>4.3273211267605634</v>
      </c>
      <c r="N72" s="4">
        <v>-2.6339999999999999</v>
      </c>
      <c r="O72" s="4">
        <v>126.23762376237624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75.000000000750006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0.54487182007498236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8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21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6.1158838408644893</v>
      </c>
      <c r="AS72">
        <v>54.487181932498238</v>
      </c>
      <c r="AT72" t="e">
        <v>#VALUE!</v>
      </c>
      <c r="AU72">
        <v>-6.1158838408644893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12</v>
      </c>
      <c r="D73" s="4">
        <v>0</v>
      </c>
      <c r="E73" s="4">
        <v>1</v>
      </c>
      <c r="F73" s="4">
        <v>13</v>
      </c>
      <c r="G73" s="4">
        <v>18</v>
      </c>
      <c r="H73" s="4">
        <v>12.5</v>
      </c>
      <c r="I73" s="34">
        <v>488.6714480409936</v>
      </c>
      <c r="J73" s="35">
        <v>23.584905660377359</v>
      </c>
      <c r="K73" s="35">
        <v>12.124151309408342</v>
      </c>
      <c r="L73" s="35">
        <v>7.0805633911869821</v>
      </c>
      <c r="M73" s="35">
        <v>5.9359024100953448</v>
      </c>
      <c r="N73" s="4">
        <v>-0.36499999999999999</v>
      </c>
      <c r="O73" s="4" t="s">
        <v>140</v>
      </c>
      <c r="P73" s="35">
        <v>0.72799999999999998</v>
      </c>
      <c r="Q73" s="36">
        <f t="shared" si="24"/>
        <v>92.307692308452303</v>
      </c>
      <c r="R73" s="36" t="str">
        <f t="shared" si="25"/>
        <v xml:space="preserve"> </v>
      </c>
      <c r="S73" s="37">
        <f t="shared" si="26"/>
        <v>0.44000000075999995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2.3668846446050598</v>
      </c>
      <c r="V73" s="37" t="str">
        <f t="shared" si="28"/>
        <v/>
      </c>
      <c r="W73" s="37" t="str">
        <f t="shared" si="29"/>
        <v/>
      </c>
      <c r="X73" s="37" t="str">
        <f t="shared" si="30"/>
        <v/>
      </c>
      <c r="Y73" s="1">
        <f t="shared" si="31"/>
        <v>2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>
        <f t="shared" si="35"/>
        <v>12</v>
      </c>
      <c r="AD73" s="1" t="str">
        <f t="shared" si="36"/>
        <v xml:space="preserve"> </v>
      </c>
      <c r="AE73" s="1">
        <f t="shared" si="37"/>
        <v>9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-236.68846446050597</v>
      </c>
      <c r="AR73" s="21">
        <v>-28.342912907495755</v>
      </c>
      <c r="AS73">
        <v>43.999999999999993</v>
      </c>
      <c r="AT73">
        <v>236.68846446050597</v>
      </c>
      <c r="AU73">
        <v>28.342912907495755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7.6</v>
      </c>
      <c r="I74" s="34">
        <v>92.637883351636219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1</v>
      </c>
      <c r="D75" s="4">
        <v>0</v>
      </c>
      <c r="E75" s="4">
        <v>0</v>
      </c>
      <c r="F75" s="4">
        <v>1</v>
      </c>
      <c r="G75" s="4">
        <v>4</v>
      </c>
      <c r="H75" s="4">
        <v>1.76</v>
      </c>
      <c r="I75" s="34">
        <v>186.49284634877998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1.272727273507273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2</v>
      </c>
      <c r="AD75" s="1" t="str">
        <f t="shared" si="36"/>
        <v xml:space="preserve"> </v>
      </c>
      <c r="AE75" s="1">
        <f t="shared" si="37"/>
        <v>2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127.27272727272729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4</v>
      </c>
      <c r="D76" s="4">
        <v>0</v>
      </c>
      <c r="E76" s="4">
        <v>2</v>
      </c>
      <c r="F76" s="4">
        <v>6</v>
      </c>
      <c r="G76" s="4">
        <v>2.7799999713897705</v>
      </c>
      <c r="H76" s="4">
        <v>1.87</v>
      </c>
      <c r="I76" s="34">
        <v>103.57405553786879</v>
      </c>
      <c r="J76" s="35">
        <v>8.6976744186046524</v>
      </c>
      <c r="K76" s="35">
        <v>0.88625592417061627</v>
      </c>
      <c r="L76" s="35">
        <v>6.2421331540013449</v>
      </c>
      <c r="M76" s="35">
        <v>4.0782302284710017</v>
      </c>
      <c r="N76" s="4">
        <v>-1.2150000000000001</v>
      </c>
      <c r="O76" s="4">
        <v>-324.30499563573585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0.48663100153319266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 t="str">
        <f t="shared" si="29"/>
        <v/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>
        <f t="shared" si="35"/>
        <v>10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-324.30499563494584</v>
      </c>
      <c r="AM76" s="1" t="str">
        <f t="shared" si="45"/>
        <v xml:space="preserve"> </v>
      </c>
      <c r="AN76" s="1">
        <f t="shared" si="46"/>
        <v>2</v>
      </c>
      <c r="AO76" t="s">
        <v>92</v>
      </c>
      <c r="AP76" t="s">
        <v>1030</v>
      </c>
      <c r="AQ76" s="22">
        <v>-24.164441721602792</v>
      </c>
      <c r="AR76" s="21">
        <v>-13.145452908187982</v>
      </c>
      <c r="AS76">
        <v>48.663100074319267</v>
      </c>
      <c r="AT76">
        <v>24.164441721602792</v>
      </c>
      <c r="AU76">
        <v>13.145452908187982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6</v>
      </c>
      <c r="D77" s="4">
        <v>1</v>
      </c>
      <c r="E77" s="4">
        <v>1</v>
      </c>
      <c r="F77" s="4">
        <v>8</v>
      </c>
      <c r="G77" s="4">
        <v>122</v>
      </c>
      <c r="H77" s="4">
        <v>117</v>
      </c>
      <c r="I77" s="34">
        <v>527.67078691977792</v>
      </c>
      <c r="J77" s="35">
        <v>12.093023255813952</v>
      </c>
      <c r="K77" s="35">
        <v>8.3613235189023083</v>
      </c>
      <c r="L77" s="35">
        <v>8.9973889636608355</v>
      </c>
      <c r="M77" s="35">
        <v>7.3753971756398951</v>
      </c>
      <c r="N77" s="4">
        <v>9.6750000000000007</v>
      </c>
      <c r="O77" s="4">
        <v>41.295888486802099</v>
      </c>
      <c r="P77" s="35">
        <v>4.5324786324786324</v>
      </c>
      <c r="Q77" s="36">
        <f t="shared" si="24"/>
        <v>75.0000000008</v>
      </c>
      <c r="R77" s="36" t="str">
        <f t="shared" si="25"/>
        <v xml:space="preserve"> </v>
      </c>
      <c r="S77" s="37" t="str">
        <f t="shared" si="26"/>
        <v/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 t="str">
        <f t="shared" si="30"/>
        <v/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>
        <f t="shared" si="37"/>
        <v>20</v>
      </c>
      <c r="AF77" s="1" t="str">
        <f t="shared" si="38"/>
        <v xml:space="preserve"> </v>
      </c>
      <c r="AG77" s="38">
        <f t="shared" si="39"/>
        <v>4.5324786332786324</v>
      </c>
      <c r="AH77" s="38" t="str">
        <f t="shared" si="40"/>
        <v xml:space="preserve"> </v>
      </c>
      <c r="AI77" s="1">
        <f t="shared" si="41"/>
        <v>17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-72.635052661051944</v>
      </c>
      <c r="AR77" s="21">
        <v>-63.087461316323903</v>
      </c>
      <c r="AS77">
        <v>4.2735042735042805</v>
      </c>
      <c r="AT77">
        <v>72.635052661051944</v>
      </c>
      <c r="AU77">
        <v>63.087461316323903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 t="s">
        <v>140</v>
      </c>
      <c r="H78" s="4">
        <v>2.2599999999999998</v>
      </c>
      <c r="I78" s="34">
        <v>106.17307500344535</v>
      </c>
      <c r="J78" s="35">
        <v>1.6376811594202896</v>
      </c>
      <c r="K78" s="35">
        <v>0.88627450980392142</v>
      </c>
      <c r="L78" s="35">
        <v>4.1257037037037039</v>
      </c>
      <c r="M78" s="35" t="s">
        <v>1019</v>
      </c>
      <c r="N78" s="4">
        <v>0.28000000000000003</v>
      </c>
      <c r="O78" s="4" t="s">
        <v>140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 xml:space="preserve"> </v>
      </c>
      <c r="T78" s="37" t="str">
        <f t="shared" si="47"/>
        <v xml:space="preserve"> </v>
      </c>
      <c r="U78" s="37" t="str">
        <f t="shared" si="27"/>
        <v/>
      </c>
      <c r="V78" s="37">
        <f t="shared" si="28"/>
        <v>-0.76621133754736581</v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76.621133754736576</v>
      </c>
      <c r="AR78" s="21">
        <v>25.217132892893812</v>
      </c>
      <c r="AS78" t="s">
        <v>145</v>
      </c>
      <c r="AT78">
        <v>-76.621133754736576</v>
      </c>
      <c r="AU78">
        <v>-25.217132892893812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10</v>
      </c>
      <c r="D79" s="4">
        <v>0</v>
      </c>
      <c r="E79" s="4">
        <v>8</v>
      </c>
      <c r="F79" s="4">
        <v>18</v>
      </c>
      <c r="G79" s="4">
        <v>6.25</v>
      </c>
      <c r="H79" s="4">
        <v>5.5</v>
      </c>
      <c r="I79" s="34">
        <v>1705.3462931969318</v>
      </c>
      <c r="J79" s="35">
        <v>7.3138297872340425</v>
      </c>
      <c r="K79" s="35">
        <v>5.3398058252427187</v>
      </c>
      <c r="L79" s="35">
        <v>7.5909882846087706</v>
      </c>
      <c r="M79" s="35">
        <v>6.1678729232192051</v>
      </c>
      <c r="N79" s="4">
        <v>0.63600000000000001</v>
      </c>
      <c r="O79" s="4" t="s">
        <v>140</v>
      </c>
      <c r="P79" s="35">
        <v>6.963636363636363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6.963636364456363</v>
      </c>
      <c r="AH79" s="38" t="str">
        <f t="shared" si="40"/>
        <v xml:space="preserve"> </v>
      </c>
      <c r="AI79" s="1">
        <f t="shared" si="41"/>
        <v>9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-4.4092419045079545</v>
      </c>
      <c r="AR79" s="21">
        <v>-37.594919283681662</v>
      </c>
      <c r="AS79">
        <v>13.636363636363647</v>
      </c>
      <c r="AT79">
        <v>4.4092419045079545</v>
      </c>
      <c r="AU79">
        <v>37.594919283681662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17</v>
      </c>
      <c r="D80" s="4">
        <v>1</v>
      </c>
      <c r="E80" s="4">
        <v>2</v>
      </c>
      <c r="F80" s="4">
        <v>20</v>
      </c>
      <c r="G80" s="4">
        <v>36.5</v>
      </c>
      <c r="H80" s="4">
        <v>28.82</v>
      </c>
      <c r="I80" s="34">
        <v>553.88126227434179</v>
      </c>
      <c r="J80" s="35">
        <v>5.4562665656948122</v>
      </c>
      <c r="K80" s="35">
        <v>3.553199358895327</v>
      </c>
      <c r="L80" s="35">
        <v>4.6539264372320144</v>
      </c>
      <c r="M80" s="35">
        <v>3.8371435591415768</v>
      </c>
      <c r="N80" s="4">
        <v>4.7839999999999998</v>
      </c>
      <c r="O80" s="4" t="s">
        <v>140</v>
      </c>
      <c r="P80" s="35">
        <v>0</v>
      </c>
      <c r="Q80" s="36">
        <f t="shared" si="24"/>
        <v>85.000000000829999</v>
      </c>
      <c r="R80" s="36" t="str">
        <f t="shared" si="25"/>
        <v xml:space="preserve"> </v>
      </c>
      <c r="S80" s="37">
        <f t="shared" si="26"/>
        <v>0.26648161082306027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>
        <f t="shared" si="35"/>
        <v>22</v>
      </c>
      <c r="AD80" s="1" t="str">
        <f t="shared" si="36"/>
        <v xml:space="preserve"> </v>
      </c>
      <c r="AE80" s="1">
        <f t="shared" si="37"/>
        <v>14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22.108570704302256</v>
      </c>
      <c r="AR80" s="21">
        <v>15.642521306284129</v>
      </c>
      <c r="AS80">
        <v>26.648160999306025</v>
      </c>
      <c r="AT80">
        <v>-22.108570704302256</v>
      </c>
      <c r="AU80">
        <v>-15.642521306284129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6.63</v>
      </c>
      <c r="I81" s="34">
        <v>460.97906246186153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2.72</v>
      </c>
      <c r="I82" s="34">
        <v>76.091123614050872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17</v>
      </c>
      <c r="D83" s="4">
        <v>0</v>
      </c>
      <c r="E83" s="4">
        <v>0</v>
      </c>
      <c r="F83" s="4">
        <v>17</v>
      </c>
      <c r="G83" s="4">
        <v>11.300000190734863</v>
      </c>
      <c r="H83" s="4">
        <v>9.01</v>
      </c>
      <c r="I83" s="34">
        <v>3454.6725593389792</v>
      </c>
      <c r="J83" s="35">
        <v>4.7098797699947728</v>
      </c>
      <c r="K83" s="35">
        <v>3.9902568644818421</v>
      </c>
      <c r="L83" s="35">
        <v>5.0746083043731547</v>
      </c>
      <c r="M83" s="35">
        <v>4.1910391532284823</v>
      </c>
      <c r="N83" s="4">
        <v>1.9750000000000001</v>
      </c>
      <c r="O83" s="4" t="s">
        <v>140</v>
      </c>
      <c r="P83" s="35">
        <v>3.6847946725860159</v>
      </c>
      <c r="Q83" s="36">
        <f t="shared" si="24"/>
        <v>100.00000000086</v>
      </c>
      <c r="R83" s="36" t="str">
        <f t="shared" si="25"/>
        <v xml:space="preserve"> </v>
      </c>
      <c r="S83" s="37">
        <f t="shared" si="26"/>
        <v>0.25416206420460202</v>
      </c>
      <c r="T83" s="37" t="str">
        <f t="shared" si="47"/>
        <v/>
      </c>
      <c r="U83" s="37" t="str">
        <f t="shared" si="27"/>
        <v/>
      </c>
      <c r="V83" s="37">
        <f t="shared" si="28"/>
        <v>-0.32763683247746822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>
        <f t="shared" si="32"/>
        <v>10</v>
      </c>
      <c r="AA83" s="1" t="str">
        <f t="shared" si="33"/>
        <v xml:space="preserve"> </v>
      </c>
      <c r="AB83" s="1" t="str">
        <f t="shared" si="34"/>
        <v xml:space="preserve"> </v>
      </c>
      <c r="AC83" s="1">
        <f t="shared" si="35"/>
        <v>24</v>
      </c>
      <c r="AD83" s="1" t="str">
        <f t="shared" si="36"/>
        <v xml:space="preserve"> </v>
      </c>
      <c r="AE83" s="1">
        <f t="shared" si="37"/>
        <v>1</v>
      </c>
      <c r="AF83" s="1" t="str">
        <f t="shared" si="38"/>
        <v xml:space="preserve"> </v>
      </c>
      <c r="AG83" s="38">
        <f t="shared" si="39"/>
        <v>3.684794673446016</v>
      </c>
      <c r="AH83" s="38" t="str">
        <f t="shared" si="40"/>
        <v xml:space="preserve"> </v>
      </c>
      <c r="AI83" s="1">
        <f t="shared" si="41"/>
        <v>26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32.763683247746819</v>
      </c>
      <c r="AR83" s="21">
        <v>8.0172048938274347</v>
      </c>
      <c r="AS83">
        <v>25.416206334460199</v>
      </c>
      <c r="AT83">
        <v>-32.763683247746819</v>
      </c>
      <c r="AU83">
        <v>-8.0172048938274347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8.26</v>
      </c>
      <c r="I84" s="34">
        <v>939.07731687787293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4</v>
      </c>
      <c r="D85" s="4">
        <v>0</v>
      </c>
      <c r="E85" s="4">
        <v>9</v>
      </c>
      <c r="F85" s="4">
        <v>13</v>
      </c>
      <c r="G85" s="4">
        <v>6.4000000953674316</v>
      </c>
      <c r="H85" s="4">
        <v>6.52</v>
      </c>
      <c r="I85" s="34">
        <v>2756.7411700727457</v>
      </c>
      <c r="J85" s="35">
        <v>6.7216494845360826</v>
      </c>
      <c r="K85" s="35">
        <v>6.2511984659635669</v>
      </c>
      <c r="L85" s="35">
        <v>4.9110369363655586</v>
      </c>
      <c r="M85" s="35">
        <v>4.1760784141305853</v>
      </c>
      <c r="N85" s="4">
        <v>0.97</v>
      </c>
      <c r="O85" s="4">
        <v>39.180883871865689</v>
      </c>
      <c r="P85" s="35">
        <v>3.7423312883435584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/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3.7423312892235585</v>
      </c>
      <c r="AH85" s="38" t="str">
        <f t="shared" si="40"/>
        <v xml:space="preserve"> </v>
      </c>
      <c r="AI85" s="1">
        <f t="shared" si="41"/>
        <v>24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4.0444818317753146</v>
      </c>
      <c r="AR85" s="21">
        <v>10.982113853542231</v>
      </c>
      <c r="AS85">
        <v>-1.8404893348553331</v>
      </c>
      <c r="AT85">
        <v>-4.0444818317753146</v>
      </c>
      <c r="AU85">
        <v>-10.982113853542231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1.2</v>
      </c>
      <c r="I86" s="34">
        <v>261.12938942440292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8</v>
      </c>
      <c r="D87" s="4">
        <v>0</v>
      </c>
      <c r="E87" s="4">
        <v>3</v>
      </c>
      <c r="F87" s="4">
        <v>11</v>
      </c>
      <c r="G87" s="4">
        <v>9.1000003814697266</v>
      </c>
      <c r="H87" s="4">
        <v>7.31</v>
      </c>
      <c r="I87" s="34">
        <v>1373.6728819029831</v>
      </c>
      <c r="J87" s="35">
        <v>5.6230769230769226</v>
      </c>
      <c r="K87" s="35">
        <v>5.0483425414364635</v>
      </c>
      <c r="L87" s="35">
        <v>5.1475931223374252</v>
      </c>
      <c r="M87" s="35">
        <v>4.3974213815940724</v>
      </c>
      <c r="N87" s="4">
        <v>1.3</v>
      </c>
      <c r="O87" s="4">
        <v>4.8170460205575489</v>
      </c>
      <c r="P87" s="35">
        <v>6.5253077975376206</v>
      </c>
      <c r="Q87" s="36">
        <f t="shared" si="24"/>
        <v>72.727272728172736</v>
      </c>
      <c r="R87" s="36" t="str">
        <f t="shared" si="25"/>
        <v xml:space="preserve"> </v>
      </c>
      <c r="S87" s="37">
        <f t="shared" si="26"/>
        <v>0.24487009412431285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25</v>
      </c>
      <c r="AD87" s="1" t="str">
        <f t="shared" si="36"/>
        <v xml:space="preserve"> </v>
      </c>
      <c r="AE87" s="1">
        <f t="shared" si="37"/>
        <v>23</v>
      </c>
      <c r="AF87" s="1" t="str">
        <f t="shared" si="38"/>
        <v xml:space="preserve"> </v>
      </c>
      <c r="AG87" s="38">
        <f t="shared" si="39"/>
        <v>6.5253077984376207</v>
      </c>
      <c r="AH87" s="38" t="str">
        <f t="shared" si="40"/>
        <v xml:space="preserve"> </v>
      </c>
      <c r="AI87" s="1">
        <f t="shared" si="41"/>
        <v>10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55</v>
      </c>
      <c r="AP87" t="s">
        <v>1022</v>
      </c>
      <c r="AQ87" s="22">
        <v>19.7272542855792</v>
      </c>
      <c r="AR87" s="21">
        <v>6.6942756835308703</v>
      </c>
      <c r="AS87">
        <v>24.487009322431284</v>
      </c>
      <c r="AT87">
        <v>-19.7272542855792</v>
      </c>
      <c r="AU87">
        <v>-6.6942756835308703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11</v>
      </c>
      <c r="D88" s="4">
        <v>0</v>
      </c>
      <c r="E88" s="4">
        <v>1</v>
      </c>
      <c r="F88" s="4">
        <v>12</v>
      </c>
      <c r="G88" s="4">
        <v>14.5</v>
      </c>
      <c r="H88" s="4">
        <v>10.37</v>
      </c>
      <c r="I88" s="34">
        <v>1192.4644349373254</v>
      </c>
      <c r="J88" s="35">
        <v>39.132075471698109</v>
      </c>
      <c r="K88" s="35">
        <v>17.283333333333331</v>
      </c>
      <c r="L88" s="35">
        <v>8.2496567295079668</v>
      </c>
      <c r="M88" s="35">
        <v>6.37621837944664</v>
      </c>
      <c r="N88" s="4">
        <v>0.19400000000000001</v>
      </c>
      <c r="O88" s="4" t="s">
        <v>140</v>
      </c>
      <c r="P88" s="35">
        <v>0.59787849566055939</v>
      </c>
      <c r="Q88" s="36">
        <f t="shared" si="24"/>
        <v>91.666666667576678</v>
      </c>
      <c r="R88" s="36" t="str">
        <f t="shared" si="25"/>
        <v xml:space="preserve"> </v>
      </c>
      <c r="S88" s="37">
        <f t="shared" si="26"/>
        <v>0.39826422463227601</v>
      </c>
      <c r="T88" s="37" t="str">
        <f t="shared" si="47"/>
        <v/>
      </c>
      <c r="U88" s="37">
        <f t="shared" si="27"/>
        <v>4.5863350023287142</v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14</v>
      </c>
      <c r="AD88" s="1" t="str">
        <f t="shared" si="36"/>
        <v xml:space="preserve"> </v>
      </c>
      <c r="AE88" s="1">
        <f t="shared" si="37"/>
        <v>10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>
        <v>-458.63350023287143</v>
      </c>
      <c r="AR88" s="21">
        <v>-49.534001273094042</v>
      </c>
      <c r="AS88">
        <v>39.826422372227597</v>
      </c>
      <c r="AT88">
        <v>458.63350023287143</v>
      </c>
      <c r="AU88">
        <v>49.534001273094042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0</v>
      </c>
      <c r="D89" s="4">
        <v>1</v>
      </c>
      <c r="E89" s="4">
        <v>6</v>
      </c>
      <c r="F89" s="4">
        <v>7</v>
      </c>
      <c r="G89" s="4">
        <v>4.1999998092651367</v>
      </c>
      <c r="H89" s="4">
        <v>4.0199999999999996</v>
      </c>
      <c r="I89" s="34">
        <v>102.73795321395333</v>
      </c>
      <c r="J89" s="35">
        <v>8.375</v>
      </c>
      <c r="K89" s="35">
        <v>7.4444444444444429</v>
      </c>
      <c r="L89" s="35">
        <v>7.2132793331404752</v>
      </c>
      <c r="M89" s="35">
        <v>6.5362815533980578</v>
      </c>
      <c r="N89" s="4">
        <v>0.48</v>
      </c>
      <c r="O89" s="4">
        <v>69.220843777432279</v>
      </c>
      <c r="P89" s="35">
        <v>5.4726368159203984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5.4726368168403985</v>
      </c>
      <c r="AH89" s="38" t="str">
        <f t="shared" si="40"/>
        <v xml:space="preserve"> </v>
      </c>
      <c r="AI89" s="1">
        <f t="shared" si="41"/>
        <v>15</v>
      </c>
      <c r="AJ89" s="1" t="str">
        <f t="shared" si="42"/>
        <v xml:space="preserve"> </v>
      </c>
      <c r="AK89" s="25">
        <f t="shared" si="43"/>
        <v>69.220843778352275</v>
      </c>
      <c r="AL89" s="25" t="str">
        <f t="shared" si="44"/>
        <v xml:space="preserve"> </v>
      </c>
      <c r="AM89" s="1">
        <f t="shared" si="45"/>
        <v>3</v>
      </c>
      <c r="AN89" s="1" t="str">
        <f t="shared" si="46"/>
        <v xml:space="preserve"> </v>
      </c>
      <c r="AO89" t="s">
        <v>90</v>
      </c>
      <c r="AP89" t="s">
        <v>1020</v>
      </c>
      <c r="AQ89" s="22">
        <v>-19.558073729925663</v>
      </c>
      <c r="AR89" s="21">
        <v>-30.748533708910266</v>
      </c>
      <c r="AS89">
        <v>4.4776071956501795</v>
      </c>
      <c r="AT89">
        <v>19.558073729925663</v>
      </c>
      <c r="AU89">
        <v>30.748533708910266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10</v>
      </c>
      <c r="D90" s="4">
        <v>0</v>
      </c>
      <c r="E90" s="4">
        <v>9</v>
      </c>
      <c r="F90" s="4">
        <v>19</v>
      </c>
      <c r="G90" s="4">
        <v>34.251502990722656</v>
      </c>
      <c r="H90" s="4">
        <v>27.78</v>
      </c>
      <c r="I90" s="34">
        <v>1896.4490195962471</v>
      </c>
      <c r="J90" s="35">
        <v>8.0381944444444446</v>
      </c>
      <c r="K90" s="35">
        <v>8.7440982058545806</v>
      </c>
      <c r="L90" s="35">
        <v>4.3787951384752928</v>
      </c>
      <c r="M90" s="35">
        <v>4.419000506500085</v>
      </c>
      <c r="N90" s="4">
        <v>3.456</v>
      </c>
      <c r="O90" s="4">
        <v>-13.696401119949019</v>
      </c>
      <c r="P90" s="35">
        <v>5.66234701223902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0.23295547215831727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27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5.6623470131690201</v>
      </c>
      <c r="AH90" s="38" t="str">
        <f t="shared" si="40"/>
        <v xml:space="preserve"> </v>
      </c>
      <c r="AI90" s="1">
        <f t="shared" si="41"/>
        <v>13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-14.749975408282712</v>
      </c>
      <c r="AR90" s="21">
        <v>20.629575353199535</v>
      </c>
      <c r="AS90">
        <v>23.295547122831728</v>
      </c>
      <c r="AT90">
        <v>14.749975408282712</v>
      </c>
      <c r="AU90">
        <v>-20.629575353199535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19</v>
      </c>
      <c r="D91" s="4">
        <v>0</v>
      </c>
      <c r="E91" s="4">
        <v>8</v>
      </c>
      <c r="F91" s="4">
        <v>27</v>
      </c>
      <c r="G91" s="4">
        <v>16.5</v>
      </c>
      <c r="H91" s="4">
        <v>13.93</v>
      </c>
      <c r="I91" s="34">
        <v>5758.9027549656394</v>
      </c>
      <c r="J91" s="35">
        <v>8.9987080103359176</v>
      </c>
      <c r="K91" s="35">
        <v>7.3664727657324169</v>
      </c>
      <c r="L91" s="35">
        <v>4.2707894910614836</v>
      </c>
      <c r="M91" s="35">
        <v>3.7209437694031684</v>
      </c>
      <c r="N91" s="4">
        <v>1.548</v>
      </c>
      <c r="O91" s="4">
        <v>60.869565217391298</v>
      </c>
      <c r="P91" s="35">
        <v>6.4680545585068208</v>
      </c>
      <c r="Q91" s="36">
        <f t="shared" si="24"/>
        <v>70.370370371310372</v>
      </c>
      <c r="R91" s="36" t="str">
        <f t="shared" si="25"/>
        <v xml:space="preserve"> </v>
      </c>
      <c r="S91" s="37">
        <f t="shared" si="26"/>
        <v>0.18449389900173721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>
        <f t="shared" si="35"/>
        <v>36</v>
      </c>
      <c r="AD91" s="1" t="str">
        <f t="shared" si="36"/>
        <v xml:space="preserve"> </v>
      </c>
      <c r="AE91" s="1">
        <f t="shared" si="37"/>
        <v>26</v>
      </c>
      <c r="AF91" s="1" t="str">
        <f t="shared" si="38"/>
        <v xml:space="preserve"> </v>
      </c>
      <c r="AG91" s="38">
        <f t="shared" si="39"/>
        <v>6.4680545594468208</v>
      </c>
      <c r="AH91" s="38" t="str">
        <f t="shared" si="40"/>
        <v xml:space="preserve"> </v>
      </c>
      <c r="AI91" s="1">
        <f t="shared" si="41"/>
        <v>11</v>
      </c>
      <c r="AJ91" s="1" t="str">
        <f t="shared" si="42"/>
        <v xml:space="preserve"> </v>
      </c>
      <c r="AK91" s="25">
        <f t="shared" si="43"/>
        <v>60.869565218331296</v>
      </c>
      <c r="AL91" s="25" t="str">
        <f t="shared" si="44"/>
        <v xml:space="preserve"> </v>
      </c>
      <c r="AM91" s="1">
        <f t="shared" si="45"/>
        <v>5</v>
      </c>
      <c r="AN91" s="1" t="str">
        <f t="shared" si="46"/>
        <v xml:space="preserve"> </v>
      </c>
      <c r="AO91" t="s">
        <v>32</v>
      </c>
      <c r="AP91" t="s">
        <v>1041</v>
      </c>
      <c r="AQ91" s="22">
        <v>-28.461874122246478</v>
      </c>
      <c r="AR91" s="21">
        <v>22.587295188997004</v>
      </c>
      <c r="AS91">
        <v>18.44938980617372</v>
      </c>
      <c r="AT91">
        <v>28.461874122246478</v>
      </c>
      <c r="AU91">
        <v>-22.587295188997004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18</v>
      </c>
      <c r="D92" s="4">
        <v>0</v>
      </c>
      <c r="E92" s="4">
        <v>6</v>
      </c>
      <c r="F92" s="4">
        <v>24</v>
      </c>
      <c r="G92" s="4">
        <v>20.100000381469727</v>
      </c>
      <c r="H92" s="4">
        <v>13.64</v>
      </c>
      <c r="I92" s="34">
        <v>3537.1982750528364</v>
      </c>
      <c r="J92" s="35">
        <v>4.4971974942301358</v>
      </c>
      <c r="K92" s="35">
        <v>3.5660130718954246</v>
      </c>
      <c r="L92" s="35">
        <v>4.8950503242344903</v>
      </c>
      <c r="M92" s="35">
        <v>3.8963841382714257</v>
      </c>
      <c r="N92" s="4">
        <v>3.0550000000000002</v>
      </c>
      <c r="O92" s="4" t="s">
        <v>140</v>
      </c>
      <c r="P92" s="35">
        <v>0</v>
      </c>
      <c r="Q92" s="36">
        <f t="shared" si="24"/>
        <v>75.000000000949996</v>
      </c>
      <c r="R92" s="36" t="str">
        <f t="shared" si="25"/>
        <v xml:space="preserve"> </v>
      </c>
      <c r="S92" s="37">
        <f t="shared" si="26"/>
        <v>0.47360706704015593</v>
      </c>
      <c r="T92" s="37" t="str">
        <f t="shared" si="47"/>
        <v/>
      </c>
      <c r="U92" s="37" t="str">
        <f t="shared" si="27"/>
        <v/>
      </c>
      <c r="V92" s="37">
        <f t="shared" si="28"/>
        <v>-0.35799848406781665</v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>
        <f t="shared" si="32"/>
        <v>8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11</v>
      </c>
      <c r="AD92" s="1" t="str">
        <f t="shared" si="36"/>
        <v xml:space="preserve"> </v>
      </c>
      <c r="AE92" s="1">
        <f t="shared" si="37"/>
        <v>19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35.799848406781663</v>
      </c>
      <c r="AR92" s="21">
        <v>11.271888586860401</v>
      </c>
      <c r="AS92">
        <v>47.360706609015594</v>
      </c>
      <c r="AT92">
        <v>-35.799848406781663</v>
      </c>
      <c r="AU92">
        <v>-11.271888586860401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10</v>
      </c>
      <c r="D93" s="4">
        <v>1</v>
      </c>
      <c r="E93" s="4">
        <v>4</v>
      </c>
      <c r="F93" s="4">
        <v>15</v>
      </c>
      <c r="G93" s="4">
        <v>28</v>
      </c>
      <c r="H93" s="4">
        <v>23.74</v>
      </c>
      <c r="I93" s="34">
        <v>1650.6248782571029</v>
      </c>
      <c r="J93" s="35">
        <v>6.8022922636103145</v>
      </c>
      <c r="K93" s="35">
        <v>7.0029498525073741</v>
      </c>
      <c r="L93" s="35">
        <v>3.3059270633397313</v>
      </c>
      <c r="M93" s="35">
        <v>3.5068971765860448</v>
      </c>
      <c r="N93" s="4">
        <v>3.4740000000000002</v>
      </c>
      <c r="O93" s="4" t="s">
        <v>140</v>
      </c>
      <c r="P93" s="35">
        <v>4.1112047177759052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0.17944397737112064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-0.40076476160519736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4</v>
      </c>
      <c r="AC93" s="1">
        <f t="shared" si="35"/>
        <v>37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4.1112047187359053</v>
      </c>
      <c r="AH93" s="38" t="str">
        <f t="shared" si="40"/>
        <v xml:space="preserve"> </v>
      </c>
      <c r="AI93" s="1">
        <f t="shared" si="41"/>
        <v>21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2.8932585092268814</v>
      </c>
      <c r="AR93" s="21">
        <v>40.076476160519739</v>
      </c>
      <c r="AS93">
        <v>17.944397641112065</v>
      </c>
      <c r="AT93">
        <v>-2.8932585092268814</v>
      </c>
      <c r="AU93">
        <v>-40.076476160519739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>
        <v>4.2699999809265137</v>
      </c>
      <c r="H94" s="4">
        <v>4.83</v>
      </c>
      <c r="I94" s="34">
        <v>104.37846816046677</v>
      </c>
      <c r="J94" s="35" t="s">
        <v>1019</v>
      </c>
      <c r="K94" s="35" t="s">
        <v>1019</v>
      </c>
      <c r="L94" s="35" t="s">
        <v>1019</v>
      </c>
      <c r="M94" s="35">
        <v>35.964473684210532</v>
      </c>
      <c r="N94" s="4">
        <v>-0.1</v>
      </c>
      <c r="O94" s="4">
        <v>16.805324459234605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 t="str">
        <f t="shared" si="26"/>
        <v/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>
        <v>-11.594203293446926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22</v>
      </c>
      <c r="D95" s="4">
        <v>0</v>
      </c>
      <c r="E95" s="4">
        <v>6</v>
      </c>
      <c r="F95" s="4">
        <v>28</v>
      </c>
      <c r="G95" s="4">
        <v>25.110000610351563</v>
      </c>
      <c r="H95" s="4">
        <v>20.18</v>
      </c>
      <c r="I95" s="34">
        <v>1896.0819943093161</v>
      </c>
      <c r="J95" s="35">
        <v>6.5180878552971571</v>
      </c>
      <c r="K95" s="35">
        <v>5.5931263858093123</v>
      </c>
      <c r="L95" s="35">
        <v>5.1744957111171423</v>
      </c>
      <c r="M95" s="35">
        <v>4.3449214486522241</v>
      </c>
      <c r="N95" s="4">
        <v>3.0960000000000001</v>
      </c>
      <c r="O95" s="4">
        <v>33.849036748483826</v>
      </c>
      <c r="P95" s="35">
        <v>8.4886025768087219</v>
      </c>
      <c r="Q95" s="36">
        <f t="shared" si="24"/>
        <v>78.571428572408564</v>
      </c>
      <c r="R95" s="36" t="str">
        <f t="shared" si="25"/>
        <v xml:space="preserve"> </v>
      </c>
      <c r="S95" s="37">
        <f t="shared" si="26"/>
        <v>0.24430131962973048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26</v>
      </c>
      <c r="AD95" s="1" t="str">
        <f t="shared" si="36"/>
        <v xml:space="preserve"> </v>
      </c>
      <c r="AE95" s="1">
        <f t="shared" si="37"/>
        <v>17</v>
      </c>
      <c r="AF95" s="1" t="str">
        <f t="shared" si="38"/>
        <v xml:space="preserve"> </v>
      </c>
      <c r="AG95" s="38">
        <f t="shared" si="39"/>
        <v>8.488602577788722</v>
      </c>
      <c r="AH95" s="38" t="str">
        <f t="shared" si="40"/>
        <v xml:space="preserve"> </v>
      </c>
      <c r="AI95" s="1">
        <f t="shared" si="41"/>
        <v>7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6.95044437232829</v>
      </c>
      <c r="AR95" s="21">
        <v>6.2066370002816011</v>
      </c>
      <c r="AS95">
        <v>24.430131864973049</v>
      </c>
      <c r="AT95">
        <v>-6.95044437232829</v>
      </c>
      <c r="AU95">
        <v>-6.2066370002816011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10</v>
      </c>
      <c r="D96" s="4">
        <v>0</v>
      </c>
      <c r="E96" s="4">
        <v>4</v>
      </c>
      <c r="F96" s="4">
        <v>14</v>
      </c>
      <c r="G96" s="4">
        <v>4.6549997329711914</v>
      </c>
      <c r="H96" s="4">
        <v>3.85</v>
      </c>
      <c r="I96" s="34">
        <v>904.35030699837296</v>
      </c>
      <c r="J96" s="35">
        <v>4.8306148055207023</v>
      </c>
      <c r="K96" s="35">
        <v>4.2122538293216634</v>
      </c>
      <c r="L96" s="35">
        <v>4.3391389664804469</v>
      </c>
      <c r="M96" s="35">
        <v>3.6868038270414596</v>
      </c>
      <c r="N96" s="4">
        <v>0.79700000000000004</v>
      </c>
      <c r="O96" s="4" t="s">
        <v>140</v>
      </c>
      <c r="P96" s="35">
        <v>3.8961038961038961</v>
      </c>
      <c r="Q96" s="36">
        <f t="shared" si="24"/>
        <v>71.42857142956143</v>
      </c>
      <c r="R96" s="36" t="str">
        <f t="shared" si="25"/>
        <v xml:space="preserve"> </v>
      </c>
      <c r="S96" s="37">
        <f t="shared" si="26"/>
        <v>0.20909084072277687</v>
      </c>
      <c r="T96" s="37" t="str">
        <f t="shared" si="47"/>
        <v/>
      </c>
      <c r="U96" s="37" t="str">
        <f t="shared" si="27"/>
        <v/>
      </c>
      <c r="V96" s="37">
        <f t="shared" si="28"/>
        <v>-0.31040119274111688</v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>
        <f t="shared" si="32"/>
        <v>11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30</v>
      </c>
      <c r="AD96" s="1" t="str">
        <f t="shared" si="36"/>
        <v xml:space="preserve"> </v>
      </c>
      <c r="AE96" s="1">
        <f t="shared" si="37"/>
        <v>24</v>
      </c>
      <c r="AF96" s="1" t="str">
        <f t="shared" si="38"/>
        <v xml:space="preserve"> </v>
      </c>
      <c r="AG96" s="38">
        <f t="shared" si="39"/>
        <v>3.8961038970938962</v>
      </c>
      <c r="AH96" s="38" t="str">
        <f t="shared" si="40"/>
        <v xml:space="preserve"> </v>
      </c>
      <c r="AI96" s="1">
        <f t="shared" si="41"/>
        <v>23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31.040119274111689</v>
      </c>
      <c r="AR96" s="21">
        <v>21.348386604139545</v>
      </c>
      <c r="AS96">
        <v>20.909083973277689</v>
      </c>
      <c r="AT96">
        <v>-31.040119274111689</v>
      </c>
      <c r="AU96">
        <v>-21.348386604139545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1.0049999952316284</v>
      </c>
      <c r="H97" s="4">
        <v>0.84</v>
      </c>
      <c r="I97" s="34">
        <v>441.98063387334895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0.19642856675193868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32</v>
      </c>
      <c r="AD97" s="1" t="str">
        <f t="shared" si="36"/>
        <v xml:space="preserve"> </v>
      </c>
      <c r="AE97" s="1">
        <f t="shared" si="37"/>
        <v>16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19.642856575193868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14</v>
      </c>
      <c r="D98" s="4">
        <v>1</v>
      </c>
      <c r="E98" s="4">
        <v>10</v>
      </c>
      <c r="F98" s="4">
        <v>25</v>
      </c>
      <c r="G98" s="4">
        <v>6.2399997711181641</v>
      </c>
      <c r="H98" s="4">
        <v>5.23</v>
      </c>
      <c r="I98" s="34">
        <v>3439.8197131647203</v>
      </c>
      <c r="J98" s="35">
        <v>9.6672828096118302</v>
      </c>
      <c r="K98" s="35">
        <v>5.8764044943820233</v>
      </c>
      <c r="L98" s="35">
        <v>3.5098214960424863</v>
      </c>
      <c r="M98" s="35">
        <v>3.130078399815388</v>
      </c>
      <c r="N98" s="4">
        <v>0.54100000000000004</v>
      </c>
      <c r="O98" s="4">
        <v>521.92922445425722</v>
      </c>
      <c r="P98" s="35">
        <v>5.7552581261950282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0.19311659204597778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-0.36380667794300714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5</v>
      </c>
      <c r="AC98" s="1">
        <f t="shared" si="35"/>
        <v>34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5.7552581272050283</v>
      </c>
      <c r="AH98" s="38" t="str">
        <f t="shared" si="40"/>
        <v xml:space="preserve"> </v>
      </c>
      <c r="AI98" s="1">
        <f t="shared" si="41"/>
        <v>12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-38.006174438162873</v>
      </c>
      <c r="AR98" s="21">
        <v>36.380667794300713</v>
      </c>
      <c r="AS98">
        <v>19.311659103597776</v>
      </c>
      <c r="AT98">
        <v>38.006174438162873</v>
      </c>
      <c r="AU98">
        <v>-36.380667794300713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7</v>
      </c>
      <c r="D99" s="4">
        <v>1</v>
      </c>
      <c r="E99" s="4">
        <v>6</v>
      </c>
      <c r="F99" s="4">
        <v>14</v>
      </c>
      <c r="G99" s="4">
        <v>45.740001678466797</v>
      </c>
      <c r="H99" s="4">
        <v>34</v>
      </c>
      <c r="I99" s="34">
        <v>340.98394434548982</v>
      </c>
      <c r="J99" s="35">
        <v>6.9147854382753717</v>
      </c>
      <c r="K99" s="35">
        <v>4.8138184907263204</v>
      </c>
      <c r="L99" s="35">
        <v>5.812379390020177</v>
      </c>
      <c r="M99" s="35">
        <v>4.4183952679192764</v>
      </c>
      <c r="N99" s="4">
        <v>4.9169999999999998</v>
      </c>
      <c r="O99" s="4" t="s">
        <v>140</v>
      </c>
      <c r="P99" s="35">
        <v>12.052941176470588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0.34529416803372925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16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12.052941177490588</v>
      </c>
      <c r="AH99" s="38" t="str">
        <f t="shared" si="40"/>
        <v xml:space="preserve"> </v>
      </c>
      <c r="AI99" s="1">
        <f t="shared" si="41"/>
        <v>3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1.2873519694396096</v>
      </c>
      <c r="AR99" s="21">
        <v>-5.3556984981145028</v>
      </c>
      <c r="AS99">
        <v>34.529416701372931</v>
      </c>
      <c r="AT99">
        <v>-1.2873519694396096</v>
      </c>
      <c r="AU99">
        <v>5.3556984981145028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19</v>
      </c>
      <c r="D100" s="4">
        <v>0</v>
      </c>
      <c r="E100" s="4">
        <v>8</v>
      </c>
      <c r="F100" s="4">
        <v>27</v>
      </c>
      <c r="G100" s="4">
        <v>157.17999267578125</v>
      </c>
      <c r="H100" s="4">
        <v>144.4</v>
      </c>
      <c r="I100" s="34">
        <v>6795.1768622363925</v>
      </c>
      <c r="J100" s="35">
        <v>8.110081437798371</v>
      </c>
      <c r="K100" s="35">
        <v>5.7465775230818217</v>
      </c>
      <c r="L100" s="35">
        <v>6.456556278965949</v>
      </c>
      <c r="M100" s="35">
        <v>5.0437723658010132</v>
      </c>
      <c r="N100" s="4">
        <v>17.805</v>
      </c>
      <c r="O100" s="4">
        <v>85.48852714271905</v>
      </c>
      <c r="P100" s="35">
        <v>10.030470914127424</v>
      </c>
      <c r="Q100" s="36">
        <f t="shared" si="24"/>
        <v>70.370370371400369</v>
      </c>
      <c r="R100" s="36" t="str">
        <f t="shared" si="25"/>
        <v xml:space="preserve"> </v>
      </c>
      <c r="S100" s="37" t="str">
        <f t="shared" si="26"/>
        <v/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 t="str">
        <f t="shared" si="35"/>
        <v xml:space="preserve"> </v>
      </c>
      <c r="AD100" s="1" t="str">
        <f t="shared" si="36"/>
        <v xml:space="preserve"> </v>
      </c>
      <c r="AE100" s="1">
        <f t="shared" si="37"/>
        <v>25</v>
      </c>
      <c r="AF100" s="1" t="str">
        <f t="shared" si="38"/>
        <v xml:space="preserve"> </v>
      </c>
      <c r="AG100" s="38">
        <f t="shared" si="39"/>
        <v>10.030470915157423</v>
      </c>
      <c r="AH100" s="38" t="str">
        <f t="shared" si="40"/>
        <v xml:space="preserve"> </v>
      </c>
      <c r="AI100" s="1">
        <f t="shared" si="41"/>
        <v>5</v>
      </c>
      <c r="AJ100" s="1" t="str">
        <f t="shared" si="42"/>
        <v xml:space="preserve"> </v>
      </c>
      <c r="AK100" s="25">
        <f t="shared" si="43"/>
        <v>85.488527143749053</v>
      </c>
      <c r="AL100" s="25" t="str">
        <f t="shared" si="44"/>
        <v xml:space="preserve"> </v>
      </c>
      <c r="AM100" s="1">
        <f t="shared" si="45"/>
        <v>2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-15.776204715940189</v>
      </c>
      <c r="AR100" s="21">
        <v>-17.032105273582854</v>
      </c>
      <c r="AS100">
        <v>8.8504104402917108</v>
      </c>
      <c r="AT100">
        <v>15.776204715940189</v>
      </c>
      <c r="AU100">
        <v>17.032105273582854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17</v>
      </c>
      <c r="D101" s="4">
        <v>0</v>
      </c>
      <c r="E101" s="4">
        <v>2</v>
      </c>
      <c r="F101" s="4">
        <v>19</v>
      </c>
      <c r="G101" s="4">
        <v>23.5</v>
      </c>
      <c r="H101" s="4">
        <v>19.21</v>
      </c>
      <c r="I101" s="34">
        <v>1234.5572852109156</v>
      </c>
      <c r="J101" s="35">
        <v>11.880024737167595</v>
      </c>
      <c r="K101" s="35">
        <v>10.015641293013555</v>
      </c>
      <c r="L101" s="35">
        <v>8.4678530035309425</v>
      </c>
      <c r="M101" s="35">
        <v>7.3830688816855758</v>
      </c>
      <c r="N101" s="4">
        <v>1.7530000000000001</v>
      </c>
      <c r="O101" s="4">
        <v>-15.456369081625587</v>
      </c>
      <c r="P101" s="35">
        <v>2.7589796980739196</v>
      </c>
      <c r="Q101" s="36">
        <f t="shared" si="24"/>
        <v>89.473684211566308</v>
      </c>
      <c r="R101" s="36" t="str">
        <f t="shared" si="25"/>
        <v xml:space="preserve"> </v>
      </c>
      <c r="S101" s="37">
        <f t="shared" si="26"/>
        <v>0.22332118792183234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28</v>
      </c>
      <c r="AD101" s="1" t="str">
        <f t="shared" si="36"/>
        <v xml:space="preserve"> </v>
      </c>
      <c r="AE101" s="1">
        <f t="shared" si="37"/>
        <v>11</v>
      </c>
      <c r="AF101" s="1" t="str">
        <f t="shared" si="38"/>
        <v xml:space="preserve"> </v>
      </c>
      <c r="AG101" s="38">
        <f t="shared" si="39"/>
        <v>2.7589796991139197</v>
      </c>
      <c r="AH101" s="38" t="str">
        <f t="shared" si="40"/>
        <v xml:space="preserve"> </v>
      </c>
      <c r="AI101" s="1">
        <f t="shared" si="41"/>
        <v>30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51</v>
      </c>
      <c r="AP101" t="s">
        <v>1020</v>
      </c>
      <c r="AQ101" s="22">
        <v>-69.594372948014808</v>
      </c>
      <c r="AR101" s="21">
        <v>-53.489046069180013</v>
      </c>
      <c r="AS101">
        <v>22.332118688183233</v>
      </c>
      <c r="AT101">
        <v>69.594372948014808</v>
      </c>
      <c r="AU101">
        <v>53.489046069180013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17</v>
      </c>
      <c r="D102" s="4">
        <v>0</v>
      </c>
      <c r="E102" s="4">
        <v>9</v>
      </c>
      <c r="F102" s="4">
        <v>26</v>
      </c>
      <c r="G102" s="4">
        <v>5.4200000762939453</v>
      </c>
      <c r="H102" s="4">
        <v>4.95</v>
      </c>
      <c r="I102" s="34">
        <v>2325.4284599098723</v>
      </c>
      <c r="J102" s="35">
        <v>3.6</v>
      </c>
      <c r="K102" s="35">
        <v>2.8045325779036827</v>
      </c>
      <c r="L102" s="35" t="s">
        <v>1019</v>
      </c>
      <c r="M102" s="35" t="s">
        <v>1019</v>
      </c>
      <c r="N102" s="4">
        <v>1.375</v>
      </c>
      <c r="O102" s="4" t="s">
        <v>140</v>
      </c>
      <c r="P102" s="35">
        <v>1.0303030303030303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/>
      </c>
      <c r="T102" s="37" t="str">
        <f t="shared" si="47"/>
        <v/>
      </c>
      <c r="U102" s="37" t="str">
        <f t="shared" si="27"/>
        <v/>
      </c>
      <c r="V102" s="37">
        <f t="shared" si="28"/>
        <v>-0.48607872784748374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4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48.607872784748373</v>
      </c>
      <c r="AR102" s="21" t="e">
        <v>#VALUE!</v>
      </c>
      <c r="AS102">
        <v>9.4949510362413179</v>
      </c>
      <c r="AT102">
        <v>-48.607872784748373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2</v>
      </c>
      <c r="D103" s="4">
        <v>0</v>
      </c>
      <c r="E103" s="4">
        <v>2</v>
      </c>
      <c r="F103" s="4">
        <v>4</v>
      </c>
      <c r="G103" s="4">
        <v>7.9000000953674316</v>
      </c>
      <c r="H103" s="4">
        <v>6.76</v>
      </c>
      <c r="I103" s="34">
        <v>426.13633257102902</v>
      </c>
      <c r="J103" s="35" t="s">
        <v>1019</v>
      </c>
      <c r="K103" s="35">
        <v>27.04</v>
      </c>
      <c r="L103" s="35">
        <v>4.6211294765840218</v>
      </c>
      <c r="M103" s="35">
        <v>3.9308025776215585</v>
      </c>
      <c r="N103" s="4">
        <v>0.16500000000000001</v>
      </c>
      <c r="O103" s="4">
        <v>-85.086943121601067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0.16863906842204615</v>
      </c>
      <c r="T103" s="37" t="str">
        <f t="shared" si="47"/>
        <v/>
      </c>
      <c r="U103" s="37" t="str">
        <f t="shared" si="27"/>
        <v xml:space="preserve"> </v>
      </c>
      <c r="V103" s="37" t="str">
        <f t="shared" si="28"/>
        <v xml:space="preserve"> </v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40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>
        <f t="shared" si="44"/>
        <v>-85.086943120541065</v>
      </c>
      <c r="AM103" s="1" t="str">
        <f t="shared" si="45"/>
        <v xml:space="preserve"> </v>
      </c>
      <c r="AN103" s="1">
        <f t="shared" si="46"/>
        <v>1</v>
      </c>
      <c r="AO103" t="s">
        <v>72</v>
      </c>
      <c r="AP103" t="s">
        <v>1028</v>
      </c>
      <c r="AQ103" s="22" t="e">
        <v>#VALUE!</v>
      </c>
      <c r="AR103" s="21">
        <v>16.237001890882098</v>
      </c>
      <c r="AS103">
        <v>16.863906736204616</v>
      </c>
      <c r="AT103" t="e">
        <v>#VALUE!</v>
      </c>
      <c r="AU103">
        <v>-16.237001890882098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4</v>
      </c>
      <c r="D104" s="4">
        <v>0</v>
      </c>
      <c r="E104" s="4">
        <v>2</v>
      </c>
      <c r="F104" s="4">
        <v>6</v>
      </c>
      <c r="G104" s="4">
        <v>5.9099998474121094</v>
      </c>
      <c r="H104" s="4">
        <v>5.6</v>
      </c>
      <c r="I104" s="34">
        <v>157.63567931709579</v>
      </c>
      <c r="J104" s="35">
        <v>6.5344224037339558</v>
      </c>
      <c r="K104" s="35">
        <v>3.957597173144876</v>
      </c>
      <c r="L104" s="35">
        <v>5.64383768115942</v>
      </c>
      <c r="M104" s="35">
        <v>4.4119057221967939</v>
      </c>
      <c r="N104" s="4">
        <v>0.64300000000000002</v>
      </c>
      <c r="O104" s="4" t="s">
        <v>140</v>
      </c>
      <c r="P104" s="35">
        <v>4.4642857142857144</v>
      </c>
      <c r="Q104" s="36" t="str">
        <f t="shared" si="24"/>
        <v xml:space="preserve"> 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>
        <f t="shared" si="39"/>
        <v>4.4642857153557145</v>
      </c>
      <c r="AH104" s="38" t="str">
        <f t="shared" si="40"/>
        <v xml:space="preserve"> </v>
      </c>
      <c r="AI104" s="1">
        <f t="shared" si="41"/>
        <v>18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6.7172590414206095</v>
      </c>
      <c r="AR104" s="21">
        <v>-2.3006967042572102</v>
      </c>
      <c r="AS104">
        <v>5.5357115609305341</v>
      </c>
      <c r="AT104">
        <v>-6.7172590414206095</v>
      </c>
      <c r="AU104">
        <v>2.3006967042572102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16</v>
      </c>
      <c r="D105" s="4">
        <v>2</v>
      </c>
      <c r="E105" s="4">
        <v>9</v>
      </c>
      <c r="F105" s="4">
        <v>27</v>
      </c>
      <c r="G105" s="4">
        <v>2.190000057220459</v>
      </c>
      <c r="H105" s="4">
        <v>2.08</v>
      </c>
      <c r="I105" s="34">
        <v>3301.6135751849865</v>
      </c>
      <c r="J105" s="35">
        <v>4.5916114790286979</v>
      </c>
      <c r="K105" s="35">
        <v>3.3821138211382116</v>
      </c>
      <c r="L105" s="35" t="s">
        <v>1019</v>
      </c>
      <c r="M105" s="35" t="s">
        <v>1019</v>
      </c>
      <c r="N105" s="4">
        <v>0.45300000000000001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 t="str">
        <f t="shared" si="26"/>
        <v/>
      </c>
      <c r="T105" s="37" t="str">
        <f t="shared" si="47"/>
        <v/>
      </c>
      <c r="U105" s="37" t="str">
        <f t="shared" si="27"/>
        <v/>
      </c>
      <c r="V105" s="37">
        <f t="shared" si="28"/>
        <v>-0.34452032985207637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9</v>
      </c>
      <c r="AA105" s="1" t="str">
        <f t="shared" si="33"/>
        <v xml:space="preserve"> </v>
      </c>
      <c r="AB105" s="1" t="str">
        <f t="shared" si="34"/>
        <v xml:space="preserve"> </v>
      </c>
      <c r="AC105" s="1" t="str">
        <f t="shared" si="35"/>
        <v xml:space="preserve"> 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34.452032985207637</v>
      </c>
      <c r="AR105" s="21" t="e">
        <v>#VALUE!</v>
      </c>
      <c r="AS105">
        <v>5.2884642894451384</v>
      </c>
      <c r="AT105">
        <v>-34.452032985207637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3</v>
      </c>
      <c r="D106" s="4">
        <v>1</v>
      </c>
      <c r="E106" s="4">
        <v>1</v>
      </c>
      <c r="F106" s="4">
        <v>5</v>
      </c>
      <c r="G106" s="4">
        <v>1.6399999856948853</v>
      </c>
      <c r="H106" s="4">
        <v>1.41</v>
      </c>
      <c r="I106" s="34">
        <v>529.91581874309827</v>
      </c>
      <c r="J106" s="35">
        <v>8.4431137724550887</v>
      </c>
      <c r="K106" s="35">
        <v>5.875</v>
      </c>
      <c r="L106" s="35">
        <v>7.2408623826853091</v>
      </c>
      <c r="M106" s="35">
        <v>5.9476173058013773</v>
      </c>
      <c r="N106" s="4">
        <v>0.113</v>
      </c>
      <c r="O106" s="4" t="s">
        <v>140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0.16312055832041508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41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-20.530438079681936</v>
      </c>
      <c r="AR106" s="21">
        <v>-31.248506483656136</v>
      </c>
      <c r="AS106">
        <v>16.312055723041507</v>
      </c>
      <c r="AT106">
        <v>20.530438079681936</v>
      </c>
      <c r="AU106">
        <v>31.248506483656136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41" sqref="B41:D41"/>
      <selection pane="topRight" activeCell="B41" sqref="B41:D41"/>
      <selection pane="bottomLeft" activeCell="B41" sqref="B41:D41"/>
      <selection pane="bottomRight" activeCell="B41" sqref="B41:D41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43518.337337500001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16.600401379767778</v>
      </c>
      <c r="K6" s="32">
        <v>14.931808325297835</v>
      </c>
      <c r="L6" s="32">
        <v>11.19099453813044</v>
      </c>
      <c r="M6" s="32">
        <v>10.339938316532614</v>
      </c>
      <c r="N6" s="32"/>
      <c r="O6" s="32"/>
      <c r="P6" s="32">
        <v>2.0839680995214205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12</v>
      </c>
      <c r="D7" s="4">
        <v>1</v>
      </c>
      <c r="E7" s="4">
        <v>1</v>
      </c>
      <c r="F7" s="4">
        <v>14</v>
      </c>
      <c r="G7" s="4">
        <v>83</v>
      </c>
      <c r="H7" s="4">
        <v>77.89</v>
      </c>
      <c r="I7" s="34">
        <v>24739.072073899999</v>
      </c>
      <c r="J7" s="35">
        <v>25.412724306688418</v>
      </c>
      <c r="K7" s="35">
        <v>22.976401179941004</v>
      </c>
      <c r="L7" s="35">
        <v>18.649550979860372</v>
      </c>
      <c r="M7" s="35">
        <v>17.142907563025211</v>
      </c>
      <c r="N7" s="4">
        <v>3.0649999999999999</v>
      </c>
      <c r="O7" s="4">
        <v>10.153846153846144</v>
      </c>
      <c r="P7" s="35">
        <v>0.86403902940043664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26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-53.084999123339969</v>
      </c>
      <c r="AR7" s="21">
        <v>-66.647842748174142</v>
      </c>
      <c r="AS7">
        <v>6.5605340865322992</v>
      </c>
      <c r="AT7">
        <v>53.084999123339969</v>
      </c>
      <c r="AU7">
        <v>66.647842748174142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14</v>
      </c>
      <c r="D8" s="4">
        <v>0</v>
      </c>
      <c r="E8" s="4">
        <v>8</v>
      </c>
      <c r="F8" s="4">
        <v>22</v>
      </c>
      <c r="G8" s="4">
        <v>44</v>
      </c>
      <c r="H8" s="4">
        <v>34.979999999999997</v>
      </c>
      <c r="I8" s="34">
        <v>16111.139575739999</v>
      </c>
      <c r="J8" s="35">
        <v>5.7344262295081956</v>
      </c>
      <c r="K8" s="35">
        <v>5.4887807939745796</v>
      </c>
      <c r="L8" s="35">
        <v>6.7701555700965885</v>
      </c>
      <c r="M8" s="35">
        <v>6.7345172833585423</v>
      </c>
      <c r="N8" s="4">
        <v>6.1000000000000005</v>
      </c>
      <c r="O8" s="4">
        <v>-16.666666666666664</v>
      </c>
      <c r="P8" s="35">
        <v>1.1606632361349345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0.25786163533012596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-0.65456098932058393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-0.39503539680686806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41</v>
      </c>
      <c r="AC8" s="1">
        <f t="shared" ref="AC8:AC39" si="11">IF(ISERROR((RANK(S8,S$7:S$391,0)))=TRUE," ",((RANK(S8,S$7:S$391,0))))</f>
        <v>26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65.456098932058396</v>
      </c>
      <c r="AR8" s="21">
        <v>39.503539680686806</v>
      </c>
      <c r="AS8">
        <v>25.786163522012593</v>
      </c>
      <c r="AT8">
        <v>-65.456098932058396</v>
      </c>
      <c r="AU8">
        <v>-39.503539680686806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14</v>
      </c>
      <c r="D9" s="4">
        <v>0</v>
      </c>
      <c r="E9" s="4">
        <v>9</v>
      </c>
      <c r="F9" s="4">
        <v>23</v>
      </c>
      <c r="G9" s="4">
        <v>195</v>
      </c>
      <c r="H9" s="4">
        <v>161.31</v>
      </c>
      <c r="I9" s="34">
        <v>11561.109315540001</v>
      </c>
      <c r="J9" s="35">
        <v>19.848652639350313</v>
      </c>
      <c r="K9" s="35">
        <v>17.031992397846057</v>
      </c>
      <c r="L9" s="35">
        <v>11.045568760611205</v>
      </c>
      <c r="M9" s="35">
        <v>9.9616794095730015</v>
      </c>
      <c r="N9" s="4">
        <v>8.1270000000000007</v>
      </c>
      <c r="O9" s="4">
        <v>12.428571428571434</v>
      </c>
      <c r="P9" s="35">
        <v>0.15312131919905772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0.20885252011256084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41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-19.567305544439641</v>
      </c>
      <c r="AR9" s="21">
        <v>1.2994893083338899</v>
      </c>
      <c r="AS9">
        <v>20.885251999256084</v>
      </c>
      <c r="AT9">
        <v>19.567305544439641</v>
      </c>
      <c r="AU9">
        <v>-1.2994893083338899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22</v>
      </c>
      <c r="D10" s="4">
        <v>1</v>
      </c>
      <c r="E10" s="4">
        <v>22</v>
      </c>
      <c r="F10" s="4">
        <v>45</v>
      </c>
      <c r="G10" s="4">
        <v>175</v>
      </c>
      <c r="H10" s="4">
        <v>171.06</v>
      </c>
      <c r="I10" s="34">
        <v>806595.79680000001</v>
      </c>
      <c r="J10" s="35">
        <v>14.882547416043153</v>
      </c>
      <c r="K10" s="35">
        <v>13.218452978904256</v>
      </c>
      <c r="L10" s="35">
        <v>9.0233465022882235</v>
      </c>
      <c r="M10" s="35">
        <v>8.6165770189005144</v>
      </c>
      <c r="N10" s="4">
        <v>11.494</v>
      </c>
      <c r="O10" s="4">
        <v>-12.322614641573312</v>
      </c>
      <c r="P10" s="35">
        <v>1.7163568338594646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10.348267637783204</v>
      </c>
      <c r="AR10" s="21">
        <v>19.36957460265495</v>
      </c>
      <c r="AS10">
        <v>2.3032853969367384</v>
      </c>
      <c r="AT10">
        <v>-10.348267637783204</v>
      </c>
      <c r="AU10">
        <v>-19.36957460265495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7</v>
      </c>
      <c r="D11" s="4">
        <v>3</v>
      </c>
      <c r="E11" s="4">
        <v>10</v>
      </c>
      <c r="F11" s="4">
        <v>20</v>
      </c>
      <c r="G11" s="4">
        <v>87</v>
      </c>
      <c r="H11" s="4">
        <v>78.75</v>
      </c>
      <c r="I11" s="34">
        <v>118457.03575125</v>
      </c>
      <c r="J11" s="35">
        <v>9.068401658222017</v>
      </c>
      <c r="K11" s="35">
        <v>8.3430448140692874</v>
      </c>
      <c r="L11" s="35">
        <v>9.1685804094626704</v>
      </c>
      <c r="M11" s="35">
        <v>8.6403885308736736</v>
      </c>
      <c r="N11" s="4">
        <v>8.6840000000000011</v>
      </c>
      <c r="O11" s="4">
        <v>9.5721925133689734</v>
      </c>
      <c r="P11" s="35">
        <v>5.4869841269841269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-0.45372395216453043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35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5.4869841271241269</v>
      </c>
      <c r="AH11" s="38" t="str">
        <f t="shared" si="15"/>
        <v xml:space="preserve"> </v>
      </c>
      <c r="AI11" s="1">
        <f t="shared" si="16"/>
        <v>12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45.372395216453043</v>
      </c>
      <c r="AR11" s="21">
        <v>18.071799800964182</v>
      </c>
      <c r="AS11">
        <v>10.476190476190483</v>
      </c>
      <c r="AT11">
        <v>-45.372395216453043</v>
      </c>
      <c r="AU11">
        <v>-18.071799800964182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10</v>
      </c>
      <c r="D12" s="4">
        <v>0</v>
      </c>
      <c r="E12" s="4">
        <v>7</v>
      </c>
      <c r="F12" s="4">
        <v>17</v>
      </c>
      <c r="G12" s="4">
        <v>93</v>
      </c>
      <c r="H12" s="4">
        <v>84.98</v>
      </c>
      <c r="I12" s="34">
        <v>17938.419107139998</v>
      </c>
      <c r="J12" s="35">
        <v>12.535772237793186</v>
      </c>
      <c r="K12" s="35">
        <v>11.555615991297254</v>
      </c>
      <c r="L12" s="35">
        <v>8.63406484978686</v>
      </c>
      <c r="M12" s="35">
        <v>8.1962655298416571</v>
      </c>
      <c r="N12" s="4">
        <v>6.7789999999999999</v>
      </c>
      <c r="O12" s="4">
        <v>1.0309278350515474</v>
      </c>
      <c r="P12" s="35">
        <v>1.8910331842786536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 t="str">
        <f t="shared" si="7"/>
        <v/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 t="str">
        <f t="shared" si="10"/>
        <v xml:space="preserve"> 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24.485125684542041</v>
      </c>
      <c r="AR12" s="21">
        <v>22.848100583299356</v>
      </c>
      <c r="AS12">
        <v>9.4375147093433753</v>
      </c>
      <c r="AT12">
        <v>-24.485125684542041</v>
      </c>
      <c r="AU12">
        <v>-22.848100583299356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11</v>
      </c>
      <c r="D13" s="4">
        <v>0</v>
      </c>
      <c r="E13" s="4">
        <v>0</v>
      </c>
      <c r="F13" s="4">
        <v>11</v>
      </c>
      <c r="G13" s="4">
        <v>435</v>
      </c>
      <c r="H13" s="4">
        <v>358.36</v>
      </c>
      <c r="I13" s="34">
        <v>16156.94943816</v>
      </c>
      <c r="J13" s="35" t="s">
        <v>1019</v>
      </c>
      <c r="K13" s="35" t="s">
        <v>1019</v>
      </c>
      <c r="L13" s="35" t="s">
        <v>1019</v>
      </c>
      <c r="M13" s="35" t="s">
        <v>1019</v>
      </c>
      <c r="N13" s="4">
        <v>3.95</v>
      </c>
      <c r="O13" s="4">
        <v>36.242852885268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0.21386315452990723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38</v>
      </c>
      <c r="AD13" s="1" t="str">
        <f t="shared" si="12"/>
        <v xml:space="preserve"> </v>
      </c>
      <c r="AE13" s="1">
        <f t="shared" si="13"/>
        <v>5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21.386315436990721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22</v>
      </c>
      <c r="D14" s="4">
        <v>2</v>
      </c>
      <c r="E14" s="4">
        <v>2</v>
      </c>
      <c r="F14" s="4">
        <v>26</v>
      </c>
      <c r="G14" s="4">
        <v>80</v>
      </c>
      <c r="H14" s="4">
        <v>75.14</v>
      </c>
      <c r="I14" s="34">
        <v>131970.86402447999</v>
      </c>
      <c r="J14" s="35">
        <v>23.386243386243386</v>
      </c>
      <c r="K14" s="35">
        <v>20.883824346859367</v>
      </c>
      <c r="L14" s="35">
        <v>17.80162960293146</v>
      </c>
      <c r="M14" s="35">
        <v>15.577063601180043</v>
      </c>
      <c r="N14" s="4">
        <v>3.2130000000000001</v>
      </c>
      <c r="O14" s="4">
        <v>3.7288135593220377</v>
      </c>
      <c r="P14" s="35">
        <v>1.6289592760180993</v>
      </c>
      <c r="Q14" s="36">
        <f t="shared" si="0"/>
        <v>84.615384615554618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27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-40.87757790450808</v>
      </c>
      <c r="AR14" s="21">
        <v>-59.071023958388857</v>
      </c>
      <c r="AS14">
        <v>6.467926537130686</v>
      </c>
      <c r="AT14">
        <v>40.87757790450808</v>
      </c>
      <c r="AU14">
        <v>59.071023958388857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19</v>
      </c>
      <c r="D15" s="4">
        <v>2</v>
      </c>
      <c r="E15" s="4">
        <v>8</v>
      </c>
      <c r="F15" s="4">
        <v>29</v>
      </c>
      <c r="G15" s="4">
        <v>169.5</v>
      </c>
      <c r="H15" s="4">
        <v>159.53</v>
      </c>
      <c r="I15" s="34">
        <v>101845.26301754</v>
      </c>
      <c r="J15" s="35">
        <v>22.068059205975931</v>
      </c>
      <c r="K15" s="35">
        <v>20.221827861579413</v>
      </c>
      <c r="L15" s="35">
        <v>13.636610764931564</v>
      </c>
      <c r="M15" s="35">
        <v>12.682761264019691</v>
      </c>
      <c r="N15" s="4">
        <v>7.2290000000000001</v>
      </c>
      <c r="O15" s="4">
        <v>-0.63291139240506378</v>
      </c>
      <c r="P15" s="35">
        <v>1.8372719864602269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-32.936901350301206</v>
      </c>
      <c r="AR15" s="21">
        <v>-21.853430617523006</v>
      </c>
      <c r="AS15">
        <v>6.2496082241584539</v>
      </c>
      <c r="AT15">
        <v>32.936901350301206</v>
      </c>
      <c r="AU15">
        <v>21.853430617523006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21</v>
      </c>
      <c r="D16" s="4">
        <v>0</v>
      </c>
      <c r="E16" s="4">
        <v>12</v>
      </c>
      <c r="F16" s="4">
        <v>33</v>
      </c>
      <c r="G16" s="4">
        <v>293</v>
      </c>
      <c r="H16" s="4">
        <v>257.76</v>
      </c>
      <c r="I16" s="34">
        <v>125716.23185039998</v>
      </c>
      <c r="J16" s="35">
        <v>33.148148148148145</v>
      </c>
      <c r="K16" s="35">
        <v>26.710880829015544</v>
      </c>
      <c r="L16" s="35">
        <v>25.900222053798185</v>
      </c>
      <c r="M16" s="35">
        <v>21.205792816711654</v>
      </c>
      <c r="N16" s="4">
        <v>7.7759999999999998</v>
      </c>
      <c r="O16" s="4">
        <v>4.2580645161290356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-99.682811215326495</v>
      </c>
      <c r="AR16" s="21">
        <v>-131.43807251044427</v>
      </c>
      <c r="AS16">
        <v>13.671632526381128</v>
      </c>
      <c r="AT16">
        <v>99.682811215326495</v>
      </c>
      <c r="AU16">
        <v>131.43807251044427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14</v>
      </c>
      <c r="D17" s="4">
        <v>1</v>
      </c>
      <c r="E17" s="4">
        <v>9</v>
      </c>
      <c r="F17" s="4">
        <v>24</v>
      </c>
      <c r="G17" s="4">
        <v>118</v>
      </c>
      <c r="H17" s="4">
        <v>105.28</v>
      </c>
      <c r="I17" s="34">
        <v>38776.130977920002</v>
      </c>
      <c r="J17" s="35">
        <v>19.145299145299145</v>
      </c>
      <c r="K17" s="35">
        <v>17.479661298356302</v>
      </c>
      <c r="L17" s="35">
        <v>15.635487323943662</v>
      </c>
      <c r="M17" s="35">
        <v>14.743847928944966</v>
      </c>
      <c r="N17" s="4">
        <v>5.4990000000000006</v>
      </c>
      <c r="O17" s="4">
        <v>-9.9310344827586139</v>
      </c>
      <c r="P17" s="35">
        <v>1.9462386018237083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-15.330338750923422</v>
      </c>
      <c r="AR17" s="21">
        <v>-39.714904432039134</v>
      </c>
      <c r="AS17">
        <v>12.082066869300911</v>
      </c>
      <c r="AT17">
        <v>15.330338750923422</v>
      </c>
      <c r="AU17">
        <v>39.714904432039134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8</v>
      </c>
      <c r="D18" s="4">
        <v>0</v>
      </c>
      <c r="E18" s="4">
        <v>6</v>
      </c>
      <c r="F18" s="4">
        <v>14</v>
      </c>
      <c r="G18" s="4">
        <v>51</v>
      </c>
      <c r="H18" s="4">
        <v>42.57</v>
      </c>
      <c r="I18" s="34">
        <v>23842.980003150002</v>
      </c>
      <c r="J18" s="35">
        <v>12.062907339189573</v>
      </c>
      <c r="K18" s="35">
        <v>11.455866523143165</v>
      </c>
      <c r="L18" s="35">
        <v>8.231571365474128</v>
      </c>
      <c r="M18" s="35">
        <v>7.9631829087921115</v>
      </c>
      <c r="N18" s="4">
        <v>3.5289999999999999</v>
      </c>
      <c r="O18" s="4">
        <v>4.2647058823529278</v>
      </c>
      <c r="P18" s="35">
        <v>3.3333333333333335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0.1980267796321282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46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3.3333333335433335</v>
      </c>
      <c r="AH18" s="38" t="str">
        <f t="shared" si="15"/>
        <v xml:space="preserve"> </v>
      </c>
      <c r="AI18" s="1">
        <f t="shared" si="16"/>
        <v>75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27.333640535393368</v>
      </c>
      <c r="AR18" s="21">
        <v>26.444684273348873</v>
      </c>
      <c r="AS18">
        <v>19.802677942212821</v>
      </c>
      <c r="AT18">
        <v>-27.333640535393368</v>
      </c>
      <c r="AU18">
        <v>-26.444684273348873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14</v>
      </c>
      <c r="F19" s="4">
        <v>23</v>
      </c>
      <c r="G19" s="4">
        <v>152.5</v>
      </c>
      <c r="H19" s="4">
        <v>150.97999999999999</v>
      </c>
      <c r="I19" s="34">
        <v>65771.36546288</v>
      </c>
      <c r="J19" s="35">
        <v>27.974800815267738</v>
      </c>
      <c r="K19" s="35">
        <v>24.930647291941874</v>
      </c>
      <c r="L19" s="35">
        <v>19.793859150717704</v>
      </c>
      <c r="M19" s="35">
        <v>17.710952611703775</v>
      </c>
      <c r="N19" s="4">
        <v>5.3970000000000002</v>
      </c>
      <c r="O19" s="4">
        <v>11.052631578947365</v>
      </c>
      <c r="P19" s="35">
        <v>1.917472512915618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-68.518821775977301</v>
      </c>
      <c r="AR19" s="21">
        <v>-76.873101700436138</v>
      </c>
      <c r="AS19">
        <v>1.0067558617035344</v>
      </c>
      <c r="AT19">
        <v>68.518821775977301</v>
      </c>
      <c r="AU19">
        <v>76.873101700436138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17</v>
      </c>
      <c r="D20" s="4">
        <v>0</v>
      </c>
      <c r="E20" s="4">
        <v>12</v>
      </c>
      <c r="F20" s="4">
        <v>29</v>
      </c>
      <c r="G20" s="4">
        <v>187.5</v>
      </c>
      <c r="H20" s="4">
        <v>171.05</v>
      </c>
      <c r="I20" s="34">
        <v>9317.6959381000015</v>
      </c>
      <c r="J20" s="35">
        <v>7.743322770484383</v>
      </c>
      <c r="K20" s="35">
        <v>6.8960651507821318</v>
      </c>
      <c r="L20" s="35">
        <v>5.2448434864104971</v>
      </c>
      <c r="M20" s="35">
        <v>4.9594145385228225</v>
      </c>
      <c r="N20" s="4">
        <v>22.09</v>
      </c>
      <c r="O20" s="4">
        <v>-1.9369369369369436</v>
      </c>
      <c r="P20" s="35">
        <v>1.4568839520608008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"/>
        <v/>
      </c>
      <c r="T20" s="37" t="str">
        <f t="shared" si="3"/>
        <v/>
      </c>
      <c r="U20" s="37" t="str">
        <f t="shared" si="4"/>
        <v/>
      </c>
      <c r="V20" s="37">
        <f t="shared" si="5"/>
        <v>-0.5335460514875392</v>
      </c>
      <c r="W20" s="37" t="str">
        <f t="shared" si="6"/>
        <v/>
      </c>
      <c r="X20" s="37">
        <f t="shared" si="7"/>
        <v>-0.53133356749125027</v>
      </c>
      <c r="Y20" s="1" t="str">
        <f t="shared" si="8"/>
        <v xml:space="preserve"> </v>
      </c>
      <c r="Z20" s="1">
        <f t="shared" si="9"/>
        <v>14</v>
      </c>
      <c r="AA20" s="1" t="str">
        <f t="shared" si="8"/>
        <v xml:space="preserve"> </v>
      </c>
      <c r="AB20" s="1">
        <f t="shared" si="10"/>
        <v>11</v>
      </c>
      <c r="AC20" s="1" t="str">
        <f t="shared" si="11"/>
        <v xml:space="preserve"> 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53.354605148753919</v>
      </c>
      <c r="AR20" s="21">
        <v>53.133356749125028</v>
      </c>
      <c r="AS20">
        <v>9.6170710318620234</v>
      </c>
      <c r="AT20">
        <v>-53.354605148753919</v>
      </c>
      <c r="AU20">
        <v>-53.133356749125028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18</v>
      </c>
      <c r="D21" s="4">
        <v>2</v>
      </c>
      <c r="E21" s="4">
        <v>5</v>
      </c>
      <c r="F21" s="4">
        <v>25</v>
      </c>
      <c r="G21" s="4">
        <v>165</v>
      </c>
      <c r="H21" s="4">
        <v>159.83000000000001</v>
      </c>
      <c r="I21" s="34">
        <v>35004.182257880006</v>
      </c>
      <c r="J21" s="35" t="s">
        <v>1019</v>
      </c>
      <c r="K21" s="35" t="s">
        <v>1019</v>
      </c>
      <c r="L21" s="35" t="s">
        <v>1019</v>
      </c>
      <c r="M21" s="35">
        <v>37.725393863372602</v>
      </c>
      <c r="N21" s="4">
        <v>0.97499999999999998</v>
      </c>
      <c r="O21" s="4">
        <v>568.88888888888891</v>
      </c>
      <c r="P21" s="35">
        <v>0</v>
      </c>
      <c r="Q21" s="36">
        <f t="shared" si="0"/>
        <v>72.000000000239993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74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3.2346868547832086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2</v>
      </c>
      <c r="D22" s="4">
        <v>1</v>
      </c>
      <c r="E22" s="4">
        <v>10</v>
      </c>
      <c r="F22" s="4">
        <v>13</v>
      </c>
      <c r="G22" s="4">
        <v>68.5</v>
      </c>
      <c r="H22" s="4">
        <v>71.2</v>
      </c>
      <c r="I22" s="34">
        <v>17375.646576000003</v>
      </c>
      <c r="J22" s="35">
        <v>21.582297665959384</v>
      </c>
      <c r="K22" s="35">
        <v>20.261809903244167</v>
      </c>
      <c r="L22" s="35">
        <v>10.978445340779812</v>
      </c>
      <c r="M22" s="35">
        <v>10.503303649172802</v>
      </c>
      <c r="N22" s="4">
        <v>3.2989999999999999</v>
      </c>
      <c r="O22" s="4">
        <v>2.9509937183807828</v>
      </c>
      <c r="P22" s="35">
        <v>2.7345505617977528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2.7345505620477528</v>
      </c>
      <c r="AH22" s="38" t="str">
        <f t="shared" si="15"/>
        <v xml:space="preserve"> </v>
      </c>
      <c r="AI22" s="1">
        <f t="shared" si="16"/>
        <v>133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-30.010697767003624</v>
      </c>
      <c r="AR22" s="21">
        <v>1.8992878302855121</v>
      </c>
      <c r="AS22">
        <v>-3.7921348314606806</v>
      </c>
      <c r="AT22">
        <v>30.010697767003624</v>
      </c>
      <c r="AU22">
        <v>-1.8992878302855121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12</v>
      </c>
      <c r="D23" s="4">
        <v>1</v>
      </c>
      <c r="E23" s="4">
        <v>8</v>
      </c>
      <c r="F23" s="4">
        <v>21</v>
      </c>
      <c r="G23" s="4">
        <v>81</v>
      </c>
      <c r="H23" s="4">
        <v>81.150000000000006</v>
      </c>
      <c r="I23" s="34">
        <v>40026.902837400005</v>
      </c>
      <c r="J23" s="35">
        <v>19.682270191608051</v>
      </c>
      <c r="K23" s="35">
        <v>18.485193621867886</v>
      </c>
      <c r="L23" s="35">
        <v>11.439173236697895</v>
      </c>
      <c r="M23" s="35">
        <v>10.718647806716708</v>
      </c>
      <c r="N23" s="4">
        <v>4.1230000000000002</v>
      </c>
      <c r="O23" s="4">
        <v>8.6458333333333304</v>
      </c>
      <c r="P23" s="35">
        <v>3.3123844731977816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3.3123844734577816</v>
      </c>
      <c r="AH23" s="38" t="str">
        <f t="shared" si="15"/>
        <v xml:space="preserve"> </v>
      </c>
      <c r="AI23" s="1">
        <f t="shared" si="16"/>
        <v>77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-18.565025877003126</v>
      </c>
      <c r="AR23" s="21">
        <v>-2.2176643704172161</v>
      </c>
      <c r="AS23">
        <v>-0.1848428835489857</v>
      </c>
      <c r="AT23">
        <v>18.565025877003126</v>
      </c>
      <c r="AU23">
        <v>2.2176643704172161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2</v>
      </c>
      <c r="E24" s="4">
        <v>5</v>
      </c>
      <c r="F24" s="4">
        <v>11</v>
      </c>
      <c r="G24" s="4">
        <v>16</v>
      </c>
      <c r="H24" s="4">
        <v>17.32</v>
      </c>
      <c r="I24" s="34">
        <v>11470.99233628</v>
      </c>
      <c r="J24" s="35">
        <v>13.231474407944997</v>
      </c>
      <c r="K24" s="35">
        <v>12.257607926397736</v>
      </c>
      <c r="L24" s="35">
        <v>8.2709957024442406</v>
      </c>
      <c r="M24" s="35">
        <v>7.8387077515647574</v>
      </c>
      <c r="N24" s="4">
        <v>1.2070000000000001</v>
      </c>
      <c r="O24" s="4">
        <v>-24.418604651162788</v>
      </c>
      <c r="P24" s="35">
        <v>3.2217090069284064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3.2217090071984065</v>
      </c>
      <c r="AH24" s="38" t="str">
        <f t="shared" si="15"/>
        <v xml:space="preserve"> </v>
      </c>
      <c r="AI24" s="1">
        <f t="shared" si="16"/>
        <v>86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20.294250089210241</v>
      </c>
      <c r="AR24" s="21">
        <v>26.092398005709438</v>
      </c>
      <c r="AS24">
        <v>-7.6212471131639763</v>
      </c>
      <c r="AT24">
        <v>-20.294250089210241</v>
      </c>
      <c r="AU24">
        <v>-26.092398005709438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>
        <v>217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11.381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47</v>
      </c>
      <c r="H26" s="4">
        <v>48.9</v>
      </c>
      <c r="I26" s="34">
        <v>36933.485399999998</v>
      </c>
      <c r="J26" s="35">
        <v>11.538461538461537</v>
      </c>
      <c r="K26" s="35">
        <v>11.065852002715545</v>
      </c>
      <c r="L26" s="35" t="s">
        <v>1019</v>
      </c>
      <c r="M26" s="35" t="s">
        <v>1019</v>
      </c>
      <c r="N26" s="4">
        <v>4.2380000000000004</v>
      </c>
      <c r="O26" s="4">
        <v>0.76190476190476253</v>
      </c>
      <c r="P26" s="35">
        <v>2.2372188139059306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-0.30492876199220265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>
        <f t="shared" si="9"/>
        <v>81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2.2372188141959306</v>
      </c>
      <c r="AH26" s="38" t="str">
        <f t="shared" si="15"/>
        <v xml:space="preserve"> </v>
      </c>
      <c r="AI26" s="1">
        <f t="shared" si="16"/>
        <v>170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30.492876199220266</v>
      </c>
      <c r="AR26" s="21" t="e">
        <v>#VALUE!</v>
      </c>
      <c r="AS26">
        <v>-3.8854805725971331</v>
      </c>
      <c r="AT26">
        <v>-30.492876199220266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14</v>
      </c>
      <c r="D27" s="4">
        <v>0</v>
      </c>
      <c r="E27" s="4">
        <v>10</v>
      </c>
      <c r="F27" s="4">
        <v>24</v>
      </c>
      <c r="G27" s="4">
        <v>197</v>
      </c>
      <c r="H27" s="4">
        <v>136.6</v>
      </c>
      <c r="I27" s="34">
        <v>45435.137148399997</v>
      </c>
      <c r="J27" s="35">
        <v>8.3572958091159375</v>
      </c>
      <c r="K27" s="35">
        <v>7.7968036529680367</v>
      </c>
      <c r="L27" s="35">
        <v>9.3587796114954571</v>
      </c>
      <c r="M27" s="35">
        <v>8.9588044273570215</v>
      </c>
      <c r="N27" s="4">
        <v>16.344999999999999</v>
      </c>
      <c r="O27" s="4">
        <v>-5.2139037433155151</v>
      </c>
      <c r="P27" s="35">
        <v>2.1764275256222549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0.44216691098814054</v>
      </c>
      <c r="T27" s="37" t="str">
        <f t="shared" si="3"/>
        <v/>
      </c>
      <c r="U27" s="37" t="str">
        <f t="shared" si="4"/>
        <v/>
      </c>
      <c r="V27" s="37">
        <f t="shared" si="5"/>
        <v>-0.49656061814856867</v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>
        <f t="shared" si="9"/>
        <v>23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6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2.176427525922255</v>
      </c>
      <c r="AH27" s="38" t="str">
        <f t="shared" si="15"/>
        <v xml:space="preserve"> </v>
      </c>
      <c r="AI27" s="1">
        <f t="shared" si="16"/>
        <v>177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49.656061814856869</v>
      </c>
      <c r="AR27" s="21">
        <v>16.372226082250162</v>
      </c>
      <c r="AS27">
        <v>44.21669106881405</v>
      </c>
      <c r="AT27">
        <v>-49.656061814856869</v>
      </c>
      <c r="AU27">
        <v>-16.372226082250162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7</v>
      </c>
      <c r="F28" s="4">
        <v>20</v>
      </c>
      <c r="G28" s="4">
        <v>50</v>
      </c>
      <c r="H28" s="4">
        <v>43.01</v>
      </c>
      <c r="I28" s="34">
        <v>37396.607225339998</v>
      </c>
      <c r="J28" s="35">
        <v>9.6564885496183201</v>
      </c>
      <c r="K28" s="35">
        <v>8.451562192965218</v>
      </c>
      <c r="L28" s="35">
        <v>9.0995070184559399</v>
      </c>
      <c r="M28" s="35">
        <v>8.3526135767120024</v>
      </c>
      <c r="N28" s="4">
        <v>4.4539999999999997</v>
      </c>
      <c r="O28" s="4">
        <v>4.903846153846148</v>
      </c>
      <c r="P28" s="35">
        <v>3.1132294815159267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0.16252034441602189</v>
      </c>
      <c r="T28" s="37" t="str">
        <f t="shared" si="3"/>
        <v/>
      </c>
      <c r="U28" s="37" t="str">
        <f t="shared" si="4"/>
        <v/>
      </c>
      <c r="V28" s="37">
        <f t="shared" si="5"/>
        <v>-0.4182978875807517</v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>
        <f t="shared" si="9"/>
        <v>42</v>
      </c>
      <c r="AA28" s="1" t="str">
        <f t="shared" si="8"/>
        <v xml:space="preserve"> </v>
      </c>
      <c r="AB28" s="1" t="str">
        <f t="shared" si="10"/>
        <v xml:space="preserve"> </v>
      </c>
      <c r="AC28" s="1">
        <f t="shared" si="11"/>
        <v>68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3.1132294818259267</v>
      </c>
      <c r="AH28" s="38" t="str">
        <f t="shared" si="15"/>
        <v xml:space="preserve"> </v>
      </c>
      <c r="AI28" s="1">
        <f t="shared" si="16"/>
        <v>95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41.829788758075168</v>
      </c>
      <c r="AR28" s="21">
        <v>18.68902279013982</v>
      </c>
      <c r="AS28">
        <v>16.252034410602189</v>
      </c>
      <c r="AT28">
        <v>-41.829788758075168</v>
      </c>
      <c r="AU28">
        <v>-18.68902279013982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4</v>
      </c>
      <c r="D29" s="4">
        <v>1</v>
      </c>
      <c r="E29" s="4">
        <v>12</v>
      </c>
      <c r="F29" s="4">
        <v>17</v>
      </c>
      <c r="G29" s="4">
        <v>50.012714385986328</v>
      </c>
      <c r="H29" s="4">
        <v>49.58</v>
      </c>
      <c r="I29" s="34">
        <v>7152.7543894</v>
      </c>
      <c r="J29" s="35" t="s">
        <v>1019</v>
      </c>
      <c r="K29" s="35" t="s">
        <v>1019</v>
      </c>
      <c r="L29" s="35">
        <v>20.268444836716682</v>
      </c>
      <c r="M29" s="35">
        <v>19.644266894781865</v>
      </c>
      <c r="N29" s="4">
        <v>0.22</v>
      </c>
      <c r="O29" s="4">
        <v>-80.026379017592504</v>
      </c>
      <c r="P29" s="35">
        <v>3.4792254941508673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3.4792254944708674</v>
      </c>
      <c r="AH29" s="38" t="str">
        <f t="shared" si="15"/>
        <v xml:space="preserve"> </v>
      </c>
      <c r="AI29" s="1">
        <f t="shared" si="16"/>
        <v>67</v>
      </c>
      <c r="AJ29" s="1" t="str">
        <f t="shared" si="16"/>
        <v xml:space="preserve"> </v>
      </c>
      <c r="AK29" s="25" t="str">
        <f t="shared" si="17"/>
        <v xml:space="preserve"> </v>
      </c>
      <c r="AL29" s="25">
        <f t="shared" si="18"/>
        <v>-80.026379017272504</v>
      </c>
      <c r="AM29" s="1" t="str">
        <f t="shared" si="19"/>
        <v xml:space="preserve"> </v>
      </c>
      <c r="AN29" s="1">
        <f t="shared" si="19"/>
        <v>6</v>
      </c>
      <c r="AO29" t="s">
        <v>540</v>
      </c>
      <c r="AP29" t="s">
        <v>1034</v>
      </c>
      <c r="AQ29" s="22" t="e">
        <v>#VALUE!</v>
      </c>
      <c r="AR29" s="21">
        <v>-81.113883736223457</v>
      </c>
      <c r="AS29">
        <v>0.8727599555997001</v>
      </c>
      <c r="AT29" t="e">
        <v>#VALUE!</v>
      </c>
      <c r="AU29">
        <v>81.113883736223457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130</v>
      </c>
      <c r="H30" s="4">
        <v>98.17</v>
      </c>
      <c r="I30" s="34">
        <v>6091.8347989500007</v>
      </c>
      <c r="J30" s="35">
        <v>11.487245494968407</v>
      </c>
      <c r="K30" s="35">
        <v>9.863357781573395</v>
      </c>
      <c r="L30" s="35" t="s">
        <v>1019</v>
      </c>
      <c r="M30" s="35" t="s">
        <v>1019</v>
      </c>
      <c r="N30" s="4">
        <v>8.5459999999999994</v>
      </c>
      <c r="O30" s="4">
        <v>9.8999999999999986</v>
      </c>
      <c r="P30" s="35">
        <v>2.5415096261587045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0.3242334728776215</v>
      </c>
      <c r="T30" s="37" t="str">
        <f t="shared" si="3"/>
        <v/>
      </c>
      <c r="U30" s="37" t="str">
        <f t="shared" si="4"/>
        <v/>
      </c>
      <c r="V30" s="37">
        <f t="shared" si="5"/>
        <v>-0.30801399121777728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>
        <f t="shared" si="9"/>
        <v>79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11</v>
      </c>
      <c r="AD30" s="1" t="str">
        <f t="shared" si="12"/>
        <v xml:space="preserve"> </v>
      </c>
      <c r="AE30" s="1">
        <f t="shared" si="13"/>
        <v>4</v>
      </c>
      <c r="AF30" s="1" t="str">
        <f t="shared" si="13"/>
        <v xml:space="preserve"> </v>
      </c>
      <c r="AG30" s="38">
        <f t="shared" si="14"/>
        <v>2.5415096264887045</v>
      </c>
      <c r="AH30" s="38" t="str">
        <f t="shared" si="15"/>
        <v xml:space="preserve"> </v>
      </c>
      <c r="AI30" s="1">
        <f t="shared" si="16"/>
        <v>150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633</v>
      </c>
      <c r="AP30" t="s">
        <v>1026</v>
      </c>
      <c r="AQ30" s="22">
        <v>30.801399121777727</v>
      </c>
      <c r="AR30" s="21" t="e">
        <v>#VALUE!</v>
      </c>
      <c r="AS30">
        <v>32.423347254762149</v>
      </c>
      <c r="AT30">
        <v>-30.801399121777727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8</v>
      </c>
      <c r="F31" s="4">
        <v>15</v>
      </c>
      <c r="G31" s="4">
        <v>83</v>
      </c>
      <c r="H31" s="4">
        <v>80.64</v>
      </c>
      <c r="I31" s="34">
        <v>14842.598400000001</v>
      </c>
      <c r="J31" s="35">
        <v>20.923715620134924</v>
      </c>
      <c r="K31" s="35">
        <v>18.757850662944868</v>
      </c>
      <c r="L31" s="35">
        <v>13.844581449727203</v>
      </c>
      <c r="M31" s="35">
        <v>12.203777396083821</v>
      </c>
      <c r="N31" s="4">
        <v>3.8540000000000001</v>
      </c>
      <c r="O31" s="4">
        <v>8.8815789473684212</v>
      </c>
      <c r="P31" s="35">
        <v>2.1267361111111112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2.1267361114511112</v>
      </c>
      <c r="AH31" s="38" t="str">
        <f t="shared" si="15"/>
        <v xml:space="preserve"> </v>
      </c>
      <c r="AI31" s="1">
        <f t="shared" si="16"/>
        <v>184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-26.043431971689014</v>
      </c>
      <c r="AR31" s="21">
        <v>-23.711805975379118</v>
      </c>
      <c r="AS31">
        <v>2.9265873015873023</v>
      </c>
      <c r="AT31">
        <v>26.043431971689014</v>
      </c>
      <c r="AU31">
        <v>23.711805975379118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15</v>
      </c>
      <c r="D32" s="4">
        <v>2</v>
      </c>
      <c r="E32" s="4">
        <v>7</v>
      </c>
      <c r="F32" s="4">
        <v>24</v>
      </c>
      <c r="G32" s="4">
        <v>79</v>
      </c>
      <c r="H32" s="4">
        <v>68.819999999999993</v>
      </c>
      <c r="I32" s="34">
        <v>11208.439909319999</v>
      </c>
      <c r="J32" s="35">
        <v>16.703883495145629</v>
      </c>
      <c r="K32" s="35">
        <v>14.509803921568626</v>
      </c>
      <c r="L32" s="35">
        <v>9.1089108995431829</v>
      </c>
      <c r="M32" s="35">
        <v>8.1739791051294723</v>
      </c>
      <c r="N32" s="4">
        <v>4.12</v>
      </c>
      <c r="O32" s="4">
        <v>29.493670886075961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-0.62337116441035789</v>
      </c>
      <c r="AR32" s="21">
        <v>18.604992000425803</v>
      </c>
      <c r="AS32">
        <v>14.792211566405133</v>
      </c>
      <c r="AT32">
        <v>0.62337116441035789</v>
      </c>
      <c r="AU32">
        <v>-18.604992000425803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16</v>
      </c>
      <c r="D33" s="4">
        <v>2</v>
      </c>
      <c r="E33" s="4">
        <v>8</v>
      </c>
      <c r="F33" s="4">
        <v>26</v>
      </c>
      <c r="G33" s="4">
        <v>108.5</v>
      </c>
      <c r="H33" s="4">
        <v>89.26</v>
      </c>
      <c r="I33" s="34">
        <v>9479.9372951000005</v>
      </c>
      <c r="J33" s="35">
        <v>14.462086843810759</v>
      </c>
      <c r="K33" s="35">
        <v>13.157429245283019</v>
      </c>
      <c r="L33" s="35">
        <v>9.7166685853665555</v>
      </c>
      <c r="M33" s="35">
        <v>8.8049013854930713</v>
      </c>
      <c r="N33" s="4">
        <v>6.1719999999999997</v>
      </c>
      <c r="O33" s="4">
        <v>7.9230769230769216</v>
      </c>
      <c r="P33" s="35">
        <v>1.5482859063410264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0.21555007878258567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36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12.881101408566852</v>
      </c>
      <c r="AR33" s="21">
        <v>13.174217427597679</v>
      </c>
      <c r="AS33">
        <v>21.555007842258568</v>
      </c>
      <c r="AT33">
        <v>-12.881101408566852</v>
      </c>
      <c r="AU33">
        <v>-13.174217427597679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13</v>
      </c>
      <c r="D34" s="4">
        <v>0</v>
      </c>
      <c r="E34" s="4">
        <v>3</v>
      </c>
      <c r="F34" s="4">
        <v>16</v>
      </c>
      <c r="G34" s="4">
        <v>270</v>
      </c>
      <c r="H34" s="4">
        <v>250.23</v>
      </c>
      <c r="I34" s="34">
        <v>20014.491657629998</v>
      </c>
      <c r="J34" s="35" t="s">
        <v>1019</v>
      </c>
      <c r="K34" s="35">
        <v>35.957752550653822</v>
      </c>
      <c r="L34" s="35">
        <v>30.721436428856119</v>
      </c>
      <c r="M34" s="35">
        <v>23.357601212121214</v>
      </c>
      <c r="N34" s="4">
        <v>5.1610000000000005</v>
      </c>
      <c r="O34" s="4">
        <v>-26.32478632478632</v>
      </c>
      <c r="P34" s="35" t="s">
        <v>145</v>
      </c>
      <c r="Q34" s="36">
        <f t="shared" si="0"/>
        <v>81.250000000369994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/>
      </c>
      <c r="X34" s="37" t="str">
        <f t="shared" si="7"/>
        <v/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 t="str">
        <f t="shared" si="11"/>
        <v xml:space="preserve"> </v>
      </c>
      <c r="AD34" s="1" t="str">
        <f t="shared" si="12"/>
        <v xml:space="preserve"> </v>
      </c>
      <c r="AE34" s="1">
        <f t="shared" si="13"/>
        <v>35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 t="e">
        <v>#VALUE!</v>
      </c>
      <c r="AR34" s="21">
        <v>-174.51926925869472</v>
      </c>
      <c r="AS34">
        <v>7.9007313271789892</v>
      </c>
      <c r="AT34" t="e">
        <v>#VALUE!</v>
      </c>
      <c r="AU34">
        <v>174.51926925869472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11</v>
      </c>
      <c r="D35" s="4">
        <v>0</v>
      </c>
      <c r="E35" s="4">
        <v>6</v>
      </c>
      <c r="F35" s="4">
        <v>17</v>
      </c>
      <c r="G35" s="4">
        <v>83</v>
      </c>
      <c r="H35" s="4">
        <v>62.86</v>
      </c>
      <c r="I35" s="34">
        <v>7739.0975325999998</v>
      </c>
      <c r="J35" s="35">
        <v>9.4087711420446034</v>
      </c>
      <c r="K35" s="35">
        <v>8.4900054024851439</v>
      </c>
      <c r="L35" s="35">
        <v>5.3202058573526001</v>
      </c>
      <c r="M35" s="35">
        <v>5.1074765578635013</v>
      </c>
      <c r="N35" s="4">
        <v>6.681</v>
      </c>
      <c r="O35" s="4">
        <v>99.285714285714292</v>
      </c>
      <c r="P35" s="35">
        <v>2.1730830416799241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0.32039452790147632</v>
      </c>
      <c r="T35" s="37" t="str">
        <f t="shared" si="3"/>
        <v/>
      </c>
      <c r="U35" s="37" t="str">
        <f t="shared" si="4"/>
        <v/>
      </c>
      <c r="V35" s="37">
        <f t="shared" si="5"/>
        <v>-0.43322026216114162</v>
      </c>
      <c r="W35" s="37" t="str">
        <f t="shared" si="6"/>
        <v/>
      </c>
      <c r="X35" s="37">
        <f t="shared" si="7"/>
        <v>-0.52459936967841725</v>
      </c>
      <c r="Y35" s="1" t="str">
        <f t="shared" si="8"/>
        <v xml:space="preserve"> </v>
      </c>
      <c r="Z35" s="1">
        <f t="shared" si="9"/>
        <v>36</v>
      </c>
      <c r="AA35" s="1" t="str">
        <f t="shared" si="8"/>
        <v xml:space="preserve"> </v>
      </c>
      <c r="AB35" s="1">
        <f t="shared" si="10"/>
        <v>14</v>
      </c>
      <c r="AC35" s="1">
        <f t="shared" si="11"/>
        <v>12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2.1730830420599241</v>
      </c>
      <c r="AH35" s="38" t="str">
        <f t="shared" si="15"/>
        <v xml:space="preserve"> </v>
      </c>
      <c r="AI35" s="1">
        <f t="shared" si="16"/>
        <v>179</v>
      </c>
      <c r="AJ35" s="1" t="str">
        <f t="shared" si="16"/>
        <v xml:space="preserve"> </v>
      </c>
      <c r="AK35" s="25">
        <f t="shared" si="17"/>
        <v>99.28571428609429</v>
      </c>
      <c r="AL35" s="25" t="str">
        <f t="shared" si="18"/>
        <v xml:space="preserve"> </v>
      </c>
      <c r="AM35" s="1">
        <f t="shared" si="19"/>
        <v>1</v>
      </c>
      <c r="AN35" s="1" t="str">
        <f t="shared" si="19"/>
        <v xml:space="preserve"> </v>
      </c>
      <c r="AO35" t="s">
        <v>520</v>
      </c>
      <c r="AP35" t="s">
        <v>1024</v>
      </c>
      <c r="AQ35" s="22">
        <v>43.32202621611416</v>
      </c>
      <c r="AR35" s="21">
        <v>52.459936967841728</v>
      </c>
      <c r="AS35">
        <v>32.039452752147632</v>
      </c>
      <c r="AT35">
        <v>-43.32202621611416</v>
      </c>
      <c r="AU35">
        <v>-52.459936967841728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11</v>
      </c>
      <c r="D36" s="4">
        <v>1</v>
      </c>
      <c r="E36" s="4">
        <v>10</v>
      </c>
      <c r="F36" s="4">
        <v>22</v>
      </c>
      <c r="G36" s="4">
        <v>102</v>
      </c>
      <c r="H36" s="4">
        <v>94.63</v>
      </c>
      <c r="I36" s="34">
        <v>31413.668531519997</v>
      </c>
      <c r="J36" s="35">
        <v>10.385206321334504</v>
      </c>
      <c r="K36" s="35">
        <v>9.6541522138339122</v>
      </c>
      <c r="L36" s="35" t="s">
        <v>1019</v>
      </c>
      <c r="M36" s="35" t="s">
        <v>1019</v>
      </c>
      <c r="N36" s="4">
        <v>9.1120000000000001</v>
      </c>
      <c r="O36" s="4">
        <v>-13.20945945945946</v>
      </c>
      <c r="P36" s="35">
        <v>2.0448060868646309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-0.37440028805618064</v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>
        <f t="shared" si="9"/>
        <v>57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2.044806087254631</v>
      </c>
      <c r="AH36" s="38" t="str">
        <f t="shared" si="15"/>
        <v xml:space="preserve"> </v>
      </c>
      <c r="AI36" s="1">
        <f t="shared" si="16"/>
        <v>188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37.440028805618063</v>
      </c>
      <c r="AR36" s="21" t="e">
        <v>#VALUE!</v>
      </c>
      <c r="AS36">
        <v>7.7882278347247258</v>
      </c>
      <c r="AT36">
        <v>-37.440028805618063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5</v>
      </c>
      <c r="D37" s="4">
        <v>0</v>
      </c>
      <c r="E37" s="4">
        <v>7</v>
      </c>
      <c r="F37" s="4">
        <v>12</v>
      </c>
      <c r="G37" s="4">
        <v>95</v>
      </c>
      <c r="H37" s="4">
        <v>88.23</v>
      </c>
      <c r="I37" s="34">
        <v>8334.0588970500012</v>
      </c>
      <c r="J37" s="35">
        <v>18.07621389059619</v>
      </c>
      <c r="K37" s="35">
        <v>16.786529680365298</v>
      </c>
      <c r="L37" s="35">
        <v>13.794170699260482</v>
      </c>
      <c r="M37" s="35">
        <v>12.910812908557814</v>
      </c>
      <c r="N37" s="4">
        <v>4.8810000000000002</v>
      </c>
      <c r="O37" s="4">
        <v>10.999999999999996</v>
      </c>
      <c r="P37" s="35">
        <v>1.1730703842230532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-8.8902218510638065</v>
      </c>
      <c r="AR37" s="21">
        <v>-23.261347794071273</v>
      </c>
      <c r="AS37">
        <v>7.6731270542899299</v>
      </c>
      <c r="AT37">
        <v>8.8902218510638065</v>
      </c>
      <c r="AU37">
        <v>23.261347794071273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16</v>
      </c>
      <c r="D38" s="4">
        <v>0</v>
      </c>
      <c r="E38" s="4">
        <v>3</v>
      </c>
      <c r="F38" s="4">
        <v>19</v>
      </c>
      <c r="G38" s="4">
        <v>165</v>
      </c>
      <c r="H38" s="4">
        <v>127.55</v>
      </c>
      <c r="I38" s="34">
        <v>28503.51954655</v>
      </c>
      <c r="J38" s="35">
        <v>13.719479401957619</v>
      </c>
      <c r="K38" s="35">
        <v>12.209246673686224</v>
      </c>
      <c r="L38" s="35">
        <v>10.727554625757117</v>
      </c>
      <c r="M38" s="35">
        <v>9.4877006357399125</v>
      </c>
      <c r="N38" s="4">
        <v>9.2970000000000006</v>
      </c>
      <c r="O38" s="4">
        <v>29.940476190476183</v>
      </c>
      <c r="P38" s="35">
        <v>0</v>
      </c>
      <c r="Q38" s="36">
        <f t="shared" si="0"/>
        <v>84.210526316199477</v>
      </c>
      <c r="R38" s="36" t="str">
        <f t="shared" si="1"/>
        <v xml:space="preserve"> </v>
      </c>
      <c r="S38" s="37">
        <f t="shared" si="2"/>
        <v>0.29361034929279101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17</v>
      </c>
      <c r="AD38" s="1" t="str">
        <f t="shared" si="12"/>
        <v xml:space="preserve"> </v>
      </c>
      <c r="AE38" s="1">
        <f t="shared" si="13"/>
        <v>30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17.354532049576619</v>
      </c>
      <c r="AR38" s="21">
        <v>4.1411861188410892</v>
      </c>
      <c r="AS38">
        <v>29.361034888279104</v>
      </c>
      <c r="AT38">
        <v>-17.354532049576619</v>
      </c>
      <c r="AU38">
        <v>-4.1411861188410892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18</v>
      </c>
      <c r="D39" s="4">
        <v>0</v>
      </c>
      <c r="E39" s="4">
        <v>9</v>
      </c>
      <c r="F39" s="4">
        <v>27</v>
      </c>
      <c r="G39" s="4">
        <v>45.5</v>
      </c>
      <c r="H39" s="4">
        <v>38.83</v>
      </c>
      <c r="I39" s="34">
        <v>36864.915007470001</v>
      </c>
      <c r="J39" s="35">
        <v>12.546042003231017</v>
      </c>
      <c r="K39" s="35">
        <v>10.033591731266149</v>
      </c>
      <c r="L39" s="35">
        <v>9.9078033622671136</v>
      </c>
      <c r="M39" s="35">
        <v>8.9273103699586045</v>
      </c>
      <c r="N39" s="4">
        <v>3.0950000000000002</v>
      </c>
      <c r="O39" s="4">
        <v>-44.999999999999993</v>
      </c>
      <c r="P39" s="35">
        <v>2.2147823847540562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"/>
        <v>0.17177440165615773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>
        <f t="shared" si="11"/>
        <v>61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2.2147823851740562</v>
      </c>
      <c r="AH39" s="38" t="str">
        <f t="shared" si="15"/>
        <v xml:space="preserve"> </v>
      </c>
      <c r="AI39" s="1">
        <f t="shared" si="16"/>
        <v>173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24.423261123542041</v>
      </c>
      <c r="AR39" s="21">
        <v>11.466283639860443</v>
      </c>
      <c r="AS39">
        <v>17.177440123615774</v>
      </c>
      <c r="AT39">
        <v>-24.423261123542041</v>
      </c>
      <c r="AU39">
        <v>-11.466283639860443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14</v>
      </c>
      <c r="D40" s="4">
        <v>6</v>
      </c>
      <c r="E40" s="4">
        <v>16</v>
      </c>
      <c r="F40" s="4">
        <v>36</v>
      </c>
      <c r="G40" s="4">
        <v>23.350000381469727</v>
      </c>
      <c r="H40" s="4">
        <v>23.92</v>
      </c>
      <c r="I40" s="34">
        <v>24046.749257440002</v>
      </c>
      <c r="J40" s="35">
        <v>36.687116564417181</v>
      </c>
      <c r="K40" s="35">
        <v>24.483111566018426</v>
      </c>
      <c r="L40" s="35">
        <v>22.380168300318822</v>
      </c>
      <c r="M40" s="35">
        <v>17.147452148088586</v>
      </c>
      <c r="N40" s="4">
        <v>0.65200000000000002</v>
      </c>
      <c r="O40" s="4">
        <v>-48.18181818181818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/>
      </c>
      <c r="V40" s="37" t="str">
        <f t="shared" si="5"/>
        <v/>
      </c>
      <c r="W40" s="37" t="str">
        <f t="shared" si="6"/>
        <v/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>
        <v>-121.00138258783714</v>
      </c>
      <c r="AR40" s="21">
        <v>-99.983729989896304</v>
      </c>
      <c r="AS40">
        <v>-2.3829415490396078</v>
      </c>
      <c r="AT40">
        <v>121.00138258783714</v>
      </c>
      <c r="AU40">
        <v>99.983729989896304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15</v>
      </c>
      <c r="D41" s="4">
        <v>1</v>
      </c>
      <c r="E41" s="4">
        <v>0</v>
      </c>
      <c r="F41" s="4">
        <v>16</v>
      </c>
      <c r="G41" s="4">
        <v>87</v>
      </c>
      <c r="H41" s="4">
        <v>79.260000000000005</v>
      </c>
      <c r="I41" s="34">
        <v>18002.468845800002</v>
      </c>
      <c r="J41" s="35">
        <v>20.020207123010863</v>
      </c>
      <c r="K41" s="35">
        <v>18.94359464627151</v>
      </c>
      <c r="L41" s="35">
        <v>14.405289438170325</v>
      </c>
      <c r="M41" s="35">
        <v>13.591279983809381</v>
      </c>
      <c r="N41" s="4">
        <v>3.9590000000000001</v>
      </c>
      <c r="O41" s="4">
        <v>21.153846153846157</v>
      </c>
      <c r="P41" s="35">
        <v>0.72293716881150649</v>
      </c>
      <c r="Q41" s="36">
        <f t="shared" si="0"/>
        <v>93.750000000439996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7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-20.600741301418601</v>
      </c>
      <c r="AR41" s="21">
        <v>-28.722155918207282</v>
      </c>
      <c r="AS41">
        <v>9.765329295987879</v>
      </c>
      <c r="AT41">
        <v>20.600741301418601</v>
      </c>
      <c r="AU41">
        <v>28.722155918207282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5</v>
      </c>
      <c r="D42" s="4">
        <v>0</v>
      </c>
      <c r="E42" s="4">
        <v>5</v>
      </c>
      <c r="F42" s="4">
        <v>10</v>
      </c>
      <c r="G42" s="4">
        <v>122</v>
      </c>
      <c r="H42" s="4">
        <v>108.01</v>
      </c>
      <c r="I42" s="34">
        <v>5689.1983088500001</v>
      </c>
      <c r="J42" s="35">
        <v>7.5753962687613967</v>
      </c>
      <c r="K42" s="35">
        <v>7.0090850097339397</v>
      </c>
      <c r="L42" s="35">
        <v>9.2622054438517303</v>
      </c>
      <c r="M42" s="35">
        <v>9.0336157950907143</v>
      </c>
      <c r="N42" s="4">
        <v>14.258000000000001</v>
      </c>
      <c r="O42" s="4">
        <v>-16.836734693877546</v>
      </c>
      <c r="P42" s="35">
        <v>1.2841403573743171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-0.54366186121293847</v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>
        <f t="shared" si="9"/>
        <v>13</v>
      </c>
      <c r="AA42" s="1" t="str">
        <f t="shared" si="8"/>
        <v xml:space="preserve"> </v>
      </c>
      <c r="AB42" s="1" t="str">
        <f t="shared" si="10"/>
        <v xml:space="preserve"> 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54.36618612129385</v>
      </c>
      <c r="AR42" s="21">
        <v>17.23518930964407</v>
      </c>
      <c r="AS42">
        <v>12.952504397740938</v>
      </c>
      <c r="AT42">
        <v>-54.36618612129385</v>
      </c>
      <c r="AU42">
        <v>-17.23518930964407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10</v>
      </c>
      <c r="D43" s="4">
        <v>0</v>
      </c>
      <c r="E43" s="4">
        <v>17</v>
      </c>
      <c r="F43" s="4">
        <v>27</v>
      </c>
      <c r="G43" s="4">
        <v>207.5</v>
      </c>
      <c r="H43" s="4">
        <v>185.5</v>
      </c>
      <c r="I43" s="34">
        <v>115432.57530700001</v>
      </c>
      <c r="J43" s="35">
        <v>13.135533210593401</v>
      </c>
      <c r="K43" s="35">
        <v>12.410517160634241</v>
      </c>
      <c r="L43" s="35">
        <v>9.7036264621605888</v>
      </c>
      <c r="M43" s="35">
        <v>9.7350557470099321</v>
      </c>
      <c r="N43" s="4">
        <v>14.122</v>
      </c>
      <c r="O43" s="4">
        <v>1.12391930835734</v>
      </c>
      <c r="P43" s="35">
        <v>3.0684636118598387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3.0684636123198388</v>
      </c>
      <c r="AH43" s="38" t="str">
        <f t="shared" si="15"/>
        <v xml:space="preserve"> </v>
      </c>
      <c r="AI43" s="1">
        <f t="shared" si="16"/>
        <v>100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20.872195134975989</v>
      </c>
      <c r="AR43" s="21">
        <v>13.290758662262103</v>
      </c>
      <c r="AS43">
        <v>11.859838274932621</v>
      </c>
      <c r="AT43">
        <v>-20.872195134975989</v>
      </c>
      <c r="AU43">
        <v>-13.290758662262103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7</v>
      </c>
      <c r="D44" s="4">
        <v>0</v>
      </c>
      <c r="E44" s="4">
        <v>5</v>
      </c>
      <c r="F44" s="4">
        <v>12</v>
      </c>
      <c r="G44" s="4">
        <v>145</v>
      </c>
      <c r="H44" s="4">
        <v>131.69</v>
      </c>
      <c r="I44" s="34">
        <v>17949.347000000002</v>
      </c>
      <c r="J44" s="35">
        <v>8.5607488786322552</v>
      </c>
      <c r="K44" s="35">
        <v>7.6993685687558466</v>
      </c>
      <c r="L44" s="35">
        <v>6.4112641017280732</v>
      </c>
      <c r="M44" s="35">
        <v>6.1970838323353297</v>
      </c>
      <c r="N44" s="4">
        <v>15.383000000000001</v>
      </c>
      <c r="O44" s="4">
        <v>-3.0000000000000053</v>
      </c>
      <c r="P44" s="35">
        <v>2.8832865061887767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-0.48430470548345195</v>
      </c>
      <c r="W44" s="37" t="str">
        <f t="shared" si="6"/>
        <v/>
      </c>
      <c r="X44" s="37">
        <f t="shared" si="7"/>
        <v>-0.4271050638186501</v>
      </c>
      <c r="Y44" s="1" t="str">
        <f t="shared" si="8"/>
        <v xml:space="preserve"> </v>
      </c>
      <c r="Z44" s="1">
        <f t="shared" si="9"/>
        <v>28</v>
      </c>
      <c r="AA44" s="1" t="str">
        <f t="shared" si="8"/>
        <v xml:space="preserve"> </v>
      </c>
      <c r="AB44" s="1">
        <f t="shared" si="10"/>
        <v>33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2.8832865066587767</v>
      </c>
      <c r="AH44" s="38" t="str">
        <f t="shared" si="15"/>
        <v xml:space="preserve"> </v>
      </c>
      <c r="AI44" s="1">
        <f t="shared" si="16"/>
        <v>116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48.430470548345198</v>
      </c>
      <c r="AR44" s="21">
        <v>42.710506381865009</v>
      </c>
      <c r="AS44">
        <v>10.10706963322956</v>
      </c>
      <c r="AT44">
        <v>-48.430470548345198</v>
      </c>
      <c r="AU44">
        <v>-42.710506381865009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12</v>
      </c>
      <c r="D45" s="4">
        <v>1</v>
      </c>
      <c r="E45" s="4">
        <v>9</v>
      </c>
      <c r="F45" s="4">
        <v>22</v>
      </c>
      <c r="G45" s="4">
        <v>168.5</v>
      </c>
      <c r="H45" s="4">
        <v>176.51</v>
      </c>
      <c r="I45" s="34">
        <v>77750.512345109993</v>
      </c>
      <c r="J45" s="35" t="s">
        <v>1019</v>
      </c>
      <c r="K45" s="35" t="s">
        <v>1019</v>
      </c>
      <c r="L45" s="35">
        <v>22.312562369501872</v>
      </c>
      <c r="M45" s="35">
        <v>20.817616980242082</v>
      </c>
      <c r="N45" s="4">
        <v>2.923</v>
      </c>
      <c r="O45" s="4">
        <v>51.237432936326869</v>
      </c>
      <c r="P45" s="35">
        <v>2.0910996544105154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2.0910996548905154</v>
      </c>
      <c r="AH45" s="38" t="str">
        <f t="shared" si="15"/>
        <v xml:space="preserve"> </v>
      </c>
      <c r="AI45" s="1">
        <f t="shared" si="16"/>
        <v>186</v>
      </c>
      <c r="AJ45" s="1" t="str">
        <f t="shared" si="16"/>
        <v xml:space="preserve"> </v>
      </c>
      <c r="AK45" s="25">
        <f t="shared" si="17"/>
        <v>51.237432936806869</v>
      </c>
      <c r="AL45" s="25" t="str">
        <f t="shared" si="18"/>
        <v xml:space="preserve"> </v>
      </c>
      <c r="AM45" s="1">
        <f t="shared" si="19"/>
        <v>15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-99.379619867363417</v>
      </c>
      <c r="AS45">
        <v>-4.5379865163446826</v>
      </c>
      <c r="AT45" t="e">
        <v>#VALUE!</v>
      </c>
      <c r="AU45">
        <v>99.379619867363417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46</v>
      </c>
      <c r="D46" s="4">
        <v>1</v>
      </c>
      <c r="E46" s="4">
        <v>2</v>
      </c>
      <c r="F46" s="4">
        <v>49</v>
      </c>
      <c r="G46" s="4">
        <v>2100</v>
      </c>
      <c r="H46" s="4">
        <v>1619.44</v>
      </c>
      <c r="I46" s="34">
        <v>795473.60818160011</v>
      </c>
      <c r="J46" s="35" t="s">
        <v>1019</v>
      </c>
      <c r="K46" s="35">
        <v>32.65460851329825</v>
      </c>
      <c r="L46" s="35">
        <v>18.977422488424189</v>
      </c>
      <c r="M46" s="35">
        <v>14.793597534554475</v>
      </c>
      <c r="N46" s="4">
        <v>36.422000000000004</v>
      </c>
      <c r="O46" s="4">
        <v>41.934156378600825</v>
      </c>
      <c r="P46" s="35">
        <v>0</v>
      </c>
      <c r="Q46" s="36">
        <f t="shared" si="0"/>
        <v>93.877551020898167</v>
      </c>
      <c r="R46" s="36" t="str">
        <f t="shared" si="1"/>
        <v xml:space="preserve"> </v>
      </c>
      <c r="S46" s="37">
        <f t="shared" si="2"/>
        <v>0.29674455416287454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16</v>
      </c>
      <c r="AD46" s="1" t="str">
        <f t="shared" si="12"/>
        <v xml:space="preserve"> </v>
      </c>
      <c r="AE46" s="1">
        <f t="shared" si="13"/>
        <v>6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-69.577622647955863</v>
      </c>
      <c r="AS46">
        <v>29.674455367287457</v>
      </c>
      <c r="AT46" t="e">
        <v>#VALUE!</v>
      </c>
      <c r="AU46">
        <v>69.577622647955863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21</v>
      </c>
      <c r="D47" s="4">
        <v>3</v>
      </c>
      <c r="E47" s="4">
        <v>7</v>
      </c>
      <c r="F47" s="4">
        <v>31</v>
      </c>
      <c r="G47" s="4">
        <v>300</v>
      </c>
      <c r="H47" s="4">
        <v>270.5</v>
      </c>
      <c r="I47" s="34">
        <v>20485.2011465</v>
      </c>
      <c r="J47" s="35">
        <v>29.488716886514773</v>
      </c>
      <c r="K47" s="35">
        <v>25.256769374416432</v>
      </c>
      <c r="L47" s="35">
        <v>18.867334775641186</v>
      </c>
      <c r="M47" s="35">
        <v>15.5138821811084</v>
      </c>
      <c r="N47" s="4">
        <v>9.173</v>
      </c>
      <c r="O47" s="4">
        <v>24.457831325301203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-77.638577597617626</v>
      </c>
      <c r="AR47" s="21">
        <v>-68.593905674384786</v>
      </c>
      <c r="AS47">
        <v>10.905730129390022</v>
      </c>
      <c r="AT47">
        <v>77.638577597617626</v>
      </c>
      <c r="AU47">
        <v>68.593905674384786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7</v>
      </c>
      <c r="F48" s="4">
        <v>18</v>
      </c>
      <c r="G48" s="4">
        <v>180</v>
      </c>
      <c r="H48" s="4">
        <v>174.49</v>
      </c>
      <c r="I48" s="34">
        <v>14580.38754082</v>
      </c>
      <c r="J48" s="35">
        <v>30.91054030115146</v>
      </c>
      <c r="K48" s="35">
        <v>28.066591603667362</v>
      </c>
      <c r="L48" s="35">
        <v>21.795431943351691</v>
      </c>
      <c r="M48" s="35">
        <v>20.209370052890751</v>
      </c>
      <c r="N48" s="4">
        <v>5.3230000000000004</v>
      </c>
      <c r="O48" s="4">
        <v>37.850467289719624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-86.203571793297613</v>
      </c>
      <c r="AR48" s="21">
        <v>-94.758668401537989</v>
      </c>
      <c r="AS48">
        <v>3.1577740844747515</v>
      </c>
      <c r="AT48">
        <v>86.203571793297613</v>
      </c>
      <c r="AU48">
        <v>94.758668401537989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18</v>
      </c>
      <c r="D49" s="4">
        <v>1</v>
      </c>
      <c r="E49" s="4">
        <v>4</v>
      </c>
      <c r="F49" s="4">
        <v>23</v>
      </c>
      <c r="G49" s="4">
        <v>350</v>
      </c>
      <c r="H49" s="4">
        <v>311.3</v>
      </c>
      <c r="I49" s="34">
        <v>80007.813186400002</v>
      </c>
      <c r="J49" s="35">
        <v>16.484854903622114</v>
      </c>
      <c r="K49" s="35">
        <v>14.093625498007968</v>
      </c>
      <c r="L49" s="35">
        <v>11.050198320280908</v>
      </c>
      <c r="M49" s="35">
        <v>10.836329678054266</v>
      </c>
      <c r="N49" s="4">
        <v>18.884</v>
      </c>
      <c r="O49" s="4">
        <v>6.3031423290203366</v>
      </c>
      <c r="P49" s="35">
        <v>0.99100546097012521</v>
      </c>
      <c r="Q49" s="36">
        <f t="shared" si="0"/>
        <v>78.260869565737394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46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610</v>
      </c>
      <c r="AP49" t="s">
        <v>1047</v>
      </c>
      <c r="AQ49" s="22">
        <v>0.6960462792573785</v>
      </c>
      <c r="AR49" s="21">
        <v>1.2581206913273468</v>
      </c>
      <c r="AS49">
        <v>12.43173787343399</v>
      </c>
      <c r="AT49">
        <v>-0.6960462792573785</v>
      </c>
      <c r="AU49">
        <v>-1.2581206913273468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9</v>
      </c>
      <c r="D50" s="4">
        <v>1</v>
      </c>
      <c r="E50" s="4">
        <v>12</v>
      </c>
      <c r="F50" s="4">
        <v>22</v>
      </c>
      <c r="G50" s="4">
        <v>176.5</v>
      </c>
      <c r="H50" s="4">
        <v>172.4</v>
      </c>
      <c r="I50" s="34">
        <v>41375.903800799999</v>
      </c>
      <c r="J50" s="35">
        <v>18.753399325573806</v>
      </c>
      <c r="K50" s="35">
        <v>16.71352399418323</v>
      </c>
      <c r="L50" s="35">
        <v>15.433058231755213</v>
      </c>
      <c r="M50" s="35">
        <v>14.006611756013053</v>
      </c>
      <c r="N50" s="4">
        <v>9.1929999999999996</v>
      </c>
      <c r="O50" s="4">
        <v>11.91919191919192</v>
      </c>
      <c r="P50" s="35">
        <v>0.99187935034802777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-12.969553546036883</v>
      </c>
      <c r="AR50" s="21">
        <v>-37.906047395260821</v>
      </c>
      <c r="AS50">
        <v>2.3781902552204137</v>
      </c>
      <c r="AT50">
        <v>12.969553546036883</v>
      </c>
      <c r="AU50">
        <v>37.906047395260821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0</v>
      </c>
      <c r="E51" s="4">
        <v>5</v>
      </c>
      <c r="F51" s="4">
        <v>13</v>
      </c>
      <c r="G51" s="4">
        <v>54</v>
      </c>
      <c r="H51" s="4">
        <v>52.61</v>
      </c>
      <c r="I51" s="34">
        <v>8833.8843586700004</v>
      </c>
      <c r="J51" s="35">
        <v>19.406123201770566</v>
      </c>
      <c r="K51" s="35">
        <v>17.695930036999663</v>
      </c>
      <c r="L51" s="35">
        <v>12.692162816387881</v>
      </c>
      <c r="M51" s="35">
        <v>11.828810126582278</v>
      </c>
      <c r="N51" s="4">
        <v>2.7109999999999999</v>
      </c>
      <c r="O51" s="4">
        <v>-4.3333333333333188</v>
      </c>
      <c r="P51" s="35">
        <v>1.6403725527466262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-16.901530016149756</v>
      </c>
      <c r="AR51" s="21">
        <v>-13.414073906859624</v>
      </c>
      <c r="AS51">
        <v>2.6420832541341976</v>
      </c>
      <c r="AT51">
        <v>16.901530016149756</v>
      </c>
      <c r="AU51">
        <v>13.414073906859624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8</v>
      </c>
      <c r="D52" s="4">
        <v>8</v>
      </c>
      <c r="E52" s="4">
        <v>16</v>
      </c>
      <c r="F52" s="4">
        <v>32</v>
      </c>
      <c r="G52" s="4">
        <v>35</v>
      </c>
      <c r="H52" s="4">
        <v>33.369999999999997</v>
      </c>
      <c r="I52" s="34">
        <v>12665.371333539999</v>
      </c>
      <c r="J52" s="35" t="s">
        <v>1019</v>
      </c>
      <c r="K52" s="35">
        <v>30.090171325518483</v>
      </c>
      <c r="L52" s="35">
        <v>5.1053227314673277</v>
      </c>
      <c r="M52" s="35">
        <v>4.579138440008891</v>
      </c>
      <c r="N52" s="4">
        <v>1.679</v>
      </c>
      <c r="O52" s="4">
        <v>-26.363636363636367</v>
      </c>
      <c r="P52" s="35">
        <v>5.5528918189991021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-0.54380080214745419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9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5.5528918195491022</v>
      </c>
      <c r="AH52" s="38" t="str">
        <f t="shared" si="15"/>
        <v xml:space="preserve"> </v>
      </c>
      <c r="AI52" s="1">
        <f t="shared" si="16"/>
        <v>10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287</v>
      </c>
      <c r="AP52" t="s">
        <v>1079</v>
      </c>
      <c r="AQ52" s="22" t="e">
        <v>#VALUE!</v>
      </c>
      <c r="AR52" s="21">
        <v>54.380080214745419</v>
      </c>
      <c r="AS52">
        <v>4.8846269103985707</v>
      </c>
      <c r="AT52" t="e">
        <v>#VALUE!</v>
      </c>
      <c r="AU52">
        <v>-54.380080214745419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30</v>
      </c>
      <c r="D53" s="4">
        <v>0</v>
      </c>
      <c r="E53" s="4">
        <v>5</v>
      </c>
      <c r="F53" s="4">
        <v>35</v>
      </c>
      <c r="G53" s="4">
        <v>67.75</v>
      </c>
      <c r="H53" s="4">
        <v>43.84</v>
      </c>
      <c r="I53" s="34">
        <v>21901.411489280003</v>
      </c>
      <c r="J53" s="35">
        <v>26.064209274673011</v>
      </c>
      <c r="K53" s="35">
        <v>17.564102564102566</v>
      </c>
      <c r="L53" s="35">
        <v>5.2303054283697454</v>
      </c>
      <c r="M53" s="35">
        <v>4.4750840075745701</v>
      </c>
      <c r="N53" s="4">
        <v>1.6819999999999999</v>
      </c>
      <c r="O53" s="4">
        <v>-48.46153846153846</v>
      </c>
      <c r="P53" s="35">
        <v>2.680200729927007</v>
      </c>
      <c r="Q53" s="36">
        <f t="shared" si="0"/>
        <v>85.714285714845701</v>
      </c>
      <c r="R53" s="36" t="str">
        <f t="shared" si="1"/>
        <v xml:space="preserve"> </v>
      </c>
      <c r="S53" s="37">
        <f t="shared" si="2"/>
        <v>0.54539233632642325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-0.53263265292920814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10</v>
      </c>
      <c r="AC53" s="1">
        <f t="shared" si="20"/>
        <v>2</v>
      </c>
      <c r="AD53" s="1" t="str">
        <f t="shared" si="12"/>
        <v xml:space="preserve"> </v>
      </c>
      <c r="AE53" s="1">
        <f t="shared" si="13"/>
        <v>25</v>
      </c>
      <c r="AF53" s="1" t="str">
        <f t="shared" si="13"/>
        <v xml:space="preserve"> </v>
      </c>
      <c r="AG53" s="38">
        <f t="shared" si="14"/>
        <v>2.680200730487007</v>
      </c>
      <c r="AH53" s="38" t="str">
        <f t="shared" si="15"/>
        <v xml:space="preserve"> </v>
      </c>
      <c r="AI53" s="1">
        <f t="shared" si="16"/>
        <v>139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-57.009512471424493</v>
      </c>
      <c r="AR53" s="21">
        <v>53.263265292920813</v>
      </c>
      <c r="AS53">
        <v>54.539233576642317</v>
      </c>
      <c r="AT53">
        <v>57.009512471424493</v>
      </c>
      <c r="AU53">
        <v>-53.263265292920813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19</v>
      </c>
      <c r="D54" s="4">
        <v>1</v>
      </c>
      <c r="E54" s="4">
        <v>4</v>
      </c>
      <c r="F54" s="4">
        <v>24</v>
      </c>
      <c r="G54" s="4">
        <v>190</v>
      </c>
      <c r="H54" s="4">
        <v>178.67</v>
      </c>
      <c r="I54" s="34">
        <v>39241.501322569995</v>
      </c>
      <c r="J54" s="35">
        <v>21.903886232683583</v>
      </c>
      <c r="K54" s="35">
        <v>19.311500216169474</v>
      </c>
      <c r="L54" s="35">
        <v>11.727367371730596</v>
      </c>
      <c r="M54" s="35">
        <v>10.585031026061152</v>
      </c>
      <c r="N54" s="4">
        <v>8.157</v>
      </c>
      <c r="O54" s="4">
        <v>9.1812865497076039</v>
      </c>
      <c r="P54" s="35">
        <v>2.5734594503833885</v>
      </c>
      <c r="Q54" s="36">
        <f t="shared" si="0"/>
        <v>79.166666667236669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>
        <f t="shared" si="13"/>
        <v>42</v>
      </c>
      <c r="AF54" s="1" t="str">
        <f t="shared" si="13"/>
        <v xml:space="preserve"> </v>
      </c>
      <c r="AG54" s="38">
        <f t="shared" si="14"/>
        <v>2.5734594509533886</v>
      </c>
      <c r="AH54" s="38" t="str">
        <f t="shared" si="15"/>
        <v xml:space="preserve"> </v>
      </c>
      <c r="AI54" s="1">
        <f t="shared" si="16"/>
        <v>146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-31.947931448088852</v>
      </c>
      <c r="AR54" s="21">
        <v>-4.7928969295142121</v>
      </c>
      <c r="AS54">
        <v>6.3412996026193547</v>
      </c>
      <c r="AT54">
        <v>31.947931448088852</v>
      </c>
      <c r="AU54">
        <v>4.7928969295142121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9</v>
      </c>
      <c r="D55" s="4">
        <v>0</v>
      </c>
      <c r="E55" s="4">
        <v>4</v>
      </c>
      <c r="F55" s="4">
        <v>13</v>
      </c>
      <c r="G55" s="4">
        <v>98</v>
      </c>
      <c r="H55" s="4">
        <v>93.33</v>
      </c>
      <c r="I55" s="34">
        <v>27820.479309300001</v>
      </c>
      <c r="J55" s="35">
        <v>23.68781725888325</v>
      </c>
      <c r="K55" s="35">
        <v>21.629200463499419</v>
      </c>
      <c r="L55" s="35">
        <v>14.499792940348064</v>
      </c>
      <c r="M55" s="35">
        <v>13.385774793163666</v>
      </c>
      <c r="N55" s="4">
        <v>3.94</v>
      </c>
      <c r="O55" s="4">
        <v>6.3855421686747045</v>
      </c>
      <c r="P55" s="35">
        <v>0.95467695274831244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-42.694244054565253</v>
      </c>
      <c r="AR55" s="21">
        <v>-29.566616183608563</v>
      </c>
      <c r="AS55">
        <v>5.003750133933349</v>
      </c>
      <c r="AT55">
        <v>42.694244054565253</v>
      </c>
      <c r="AU55">
        <v>29.566616183608563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22</v>
      </c>
      <c r="D56" s="4">
        <v>2</v>
      </c>
      <c r="E56" s="4">
        <v>4</v>
      </c>
      <c r="F56" s="4">
        <v>28</v>
      </c>
      <c r="G56" s="4">
        <v>90</v>
      </c>
      <c r="H56" s="4">
        <v>81.12</v>
      </c>
      <c r="I56" s="34">
        <v>21094.003750560001</v>
      </c>
      <c r="J56" s="35">
        <v>15.083674228337673</v>
      </c>
      <c r="K56" s="35">
        <v>13.366287691547209</v>
      </c>
      <c r="L56" s="35">
        <v>10.040163047546462</v>
      </c>
      <c r="M56" s="35">
        <v>9.2636551359133339</v>
      </c>
      <c r="N56" s="4">
        <v>5.3780000000000001</v>
      </c>
      <c r="O56" s="4">
        <v>-19.379844961240309</v>
      </c>
      <c r="P56" s="35">
        <v>1.1316568047337277</v>
      </c>
      <c r="Q56" s="36">
        <f t="shared" si="0"/>
        <v>78.571428572018576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44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9.1366896301595446</v>
      </c>
      <c r="AR56" s="21">
        <v>10.283549747636943</v>
      </c>
      <c r="AS56">
        <v>10.946745562130179</v>
      </c>
      <c r="AT56">
        <v>-9.1366896301595446</v>
      </c>
      <c r="AU56">
        <v>-10.283549747636943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8</v>
      </c>
      <c r="D57" s="4">
        <v>0</v>
      </c>
      <c r="E57" s="4">
        <v>4</v>
      </c>
      <c r="F57" s="4">
        <v>12</v>
      </c>
      <c r="G57" s="4">
        <v>140</v>
      </c>
      <c r="H57" s="4">
        <v>135.49</v>
      </c>
      <c r="I57" s="34">
        <v>15273.573896780001</v>
      </c>
      <c r="J57" s="35" t="s">
        <v>1019</v>
      </c>
      <c r="K57" s="35" t="s">
        <v>1019</v>
      </c>
      <c r="L57" s="35">
        <v>21.810869969040247</v>
      </c>
      <c r="M57" s="35">
        <v>19.66936528617962</v>
      </c>
      <c r="N57" s="4">
        <v>2.57</v>
      </c>
      <c r="O57" s="4">
        <v>-56.439393939393931</v>
      </c>
      <c r="P57" s="35">
        <v>2.93748616134032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2.9374861619403201</v>
      </c>
      <c r="AH57" s="38" t="str">
        <f t="shared" si="15"/>
        <v xml:space="preserve"> </v>
      </c>
      <c r="AI57" s="1">
        <f t="shared" si="16"/>
        <v>111</v>
      </c>
      <c r="AJ57" s="1" t="str">
        <f t="shared" si="16"/>
        <v xml:space="preserve"> </v>
      </c>
      <c r="AK57" s="25" t="str">
        <f t="shared" si="17"/>
        <v xml:space="preserve"> </v>
      </c>
      <c r="AL57" s="25">
        <f t="shared" si="18"/>
        <v>-56.439393938793934</v>
      </c>
      <c r="AM57" s="1" t="str">
        <f t="shared" si="19"/>
        <v xml:space="preserve"> </v>
      </c>
      <c r="AN57" s="1">
        <f t="shared" si="19"/>
        <v>1</v>
      </c>
      <c r="AO57" t="s">
        <v>674</v>
      </c>
      <c r="AP57" t="s">
        <v>1034</v>
      </c>
      <c r="AQ57" s="22" t="e">
        <v>#VALUE!</v>
      </c>
      <c r="AR57" s="21">
        <v>-94.896618836916687</v>
      </c>
      <c r="AS57">
        <v>3.3286589416193113</v>
      </c>
      <c r="AT57" t="e">
        <v>#VALUE!</v>
      </c>
      <c r="AU57">
        <v>94.896618836916687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5</v>
      </c>
      <c r="D58" s="4">
        <v>0</v>
      </c>
      <c r="E58" s="4">
        <v>7</v>
      </c>
      <c r="F58" s="4">
        <v>12</v>
      </c>
      <c r="G58" s="4">
        <v>21.5</v>
      </c>
      <c r="H58" s="4">
        <v>18.239999999999998</v>
      </c>
      <c r="I58" s="34">
        <v>8845.3209580799994</v>
      </c>
      <c r="J58" s="35">
        <v>11.308121512709237</v>
      </c>
      <c r="K58" s="35">
        <v>9.5547407019381865</v>
      </c>
      <c r="L58" s="35">
        <v>6.1495603398514369</v>
      </c>
      <c r="M58" s="35">
        <v>5.7056256119698556</v>
      </c>
      <c r="N58" s="4">
        <v>1.613</v>
      </c>
      <c r="O58" s="4">
        <v>9.7058823529411686</v>
      </c>
      <c r="P58" s="35">
        <v>0.54824561403508776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"/>
        <v>0.17872807078543879</v>
      </c>
      <c r="T58" s="37" t="str">
        <f t="shared" si="3"/>
        <v/>
      </c>
      <c r="U58" s="37" t="str">
        <f t="shared" si="4"/>
        <v/>
      </c>
      <c r="V58" s="37">
        <f t="shared" si="5"/>
        <v>-0.31880433165361055</v>
      </c>
      <c r="W58" s="37" t="str">
        <f t="shared" si="6"/>
        <v/>
      </c>
      <c r="X58" s="37">
        <f t="shared" si="7"/>
        <v>-0.4504902742201875</v>
      </c>
      <c r="Y58" s="1" t="str">
        <f t="shared" si="8"/>
        <v xml:space="preserve"> </v>
      </c>
      <c r="Z58" s="1">
        <f t="shared" si="9"/>
        <v>74</v>
      </c>
      <c r="AA58" s="1" t="str">
        <f t="shared" si="8"/>
        <v xml:space="preserve"> </v>
      </c>
      <c r="AB58" s="1">
        <f t="shared" si="10"/>
        <v>28</v>
      </c>
      <c r="AC58" s="1">
        <f t="shared" si="20"/>
        <v>54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31.880433165361055</v>
      </c>
      <c r="AR58" s="21">
        <v>45.049027422018753</v>
      </c>
      <c r="AS58">
        <v>17.872807017543877</v>
      </c>
      <c r="AT58">
        <v>-31.880433165361055</v>
      </c>
      <c r="AU58">
        <v>-45.049027422018753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23</v>
      </c>
      <c r="D59" s="4">
        <v>0</v>
      </c>
      <c r="E59" s="4">
        <v>10</v>
      </c>
      <c r="F59" s="4">
        <v>33</v>
      </c>
      <c r="G59" s="4">
        <v>53</v>
      </c>
      <c r="H59" s="4">
        <v>41.9</v>
      </c>
      <c r="I59" s="34">
        <v>31971.825084199998</v>
      </c>
      <c r="J59" s="35">
        <v>19.062784349408552</v>
      </c>
      <c r="K59" s="35">
        <v>16.26552795031056</v>
      </c>
      <c r="L59" s="35">
        <v>12.380349328271219</v>
      </c>
      <c r="M59" s="35">
        <v>10.83255876068376</v>
      </c>
      <c r="N59" s="4">
        <v>2.198</v>
      </c>
      <c r="O59" s="4">
        <v>-28.684210526315784</v>
      </c>
      <c r="P59" s="35">
        <v>0.87828162291169443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"/>
        <v>0.26491646840042965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>
        <f t="shared" si="20"/>
        <v>24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-14.833273686031934</v>
      </c>
      <c r="AR59" s="21">
        <v>-10.62778456452962</v>
      </c>
      <c r="AS59">
        <v>26.491646778042966</v>
      </c>
      <c r="AT59">
        <v>14.833273686031934</v>
      </c>
      <c r="AU59">
        <v>10.62778456452962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9</v>
      </c>
      <c r="D60" s="4">
        <v>0</v>
      </c>
      <c r="E60" s="4">
        <v>15</v>
      </c>
      <c r="F60" s="4">
        <v>24</v>
      </c>
      <c r="G60" s="4">
        <v>203</v>
      </c>
      <c r="H60" s="4">
        <v>195.91</v>
      </c>
      <c r="I60" s="34">
        <v>27079.18310097</v>
      </c>
      <c r="J60" s="35" t="s">
        <v>1019</v>
      </c>
      <c r="K60" s="35">
        <v>38.3010752688172</v>
      </c>
      <c r="L60" s="35">
        <v>22.627015292553192</v>
      </c>
      <c r="M60" s="35">
        <v>21.529538479641822</v>
      </c>
      <c r="N60" s="4">
        <v>4.7729999999999997</v>
      </c>
      <c r="O60" s="4">
        <v>11.820653226243676</v>
      </c>
      <c r="P60" s="35">
        <v>3.1116328926547907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 xml:space="preserve"> </v>
      </c>
      <c r="V60" s="37" t="str">
        <f t="shared" si="5"/>
        <v xml:space="preserve"> </v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3.1116328932847908</v>
      </c>
      <c r="AH60" s="38" t="str">
        <f t="shared" si="15"/>
        <v xml:space="preserve"> </v>
      </c>
      <c r="AI60" s="1">
        <f t="shared" si="16"/>
        <v>96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 t="e">
        <v>#VALUE!</v>
      </c>
      <c r="AR60" s="21">
        <v>-102.18949455705166</v>
      </c>
      <c r="AS60">
        <v>3.6190087284977857</v>
      </c>
      <c r="AT60" t="e">
        <v>#VALUE!</v>
      </c>
      <c r="AU60">
        <v>102.18949455705166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25</v>
      </c>
      <c r="D61" s="4">
        <v>0</v>
      </c>
      <c r="E61" s="4">
        <v>11</v>
      </c>
      <c r="F61" s="4">
        <v>36</v>
      </c>
      <c r="G61" s="4">
        <v>300</v>
      </c>
      <c r="H61" s="4">
        <v>280.94</v>
      </c>
      <c r="I61" s="34">
        <v>111281.42938506001</v>
      </c>
      <c r="J61" s="35">
        <v>12.280993180625982</v>
      </c>
      <c r="K61" s="35">
        <v>10.643279284740112</v>
      </c>
      <c r="L61" s="35">
        <v>10.306543219076007</v>
      </c>
      <c r="M61" s="35">
        <v>9.0586902603296569</v>
      </c>
      <c r="N61" s="4">
        <v>22.876000000000001</v>
      </c>
      <c r="O61" s="4">
        <v>2.089843750000004</v>
      </c>
      <c r="P61" s="35">
        <v>3.4804584608813274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3.4804584615213274</v>
      </c>
      <c r="AH61" s="38" t="str">
        <f t="shared" si="15"/>
        <v xml:space="preserve"> </v>
      </c>
      <c r="AI61" s="1">
        <f t="shared" si="16"/>
        <v>66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26.019902171800503</v>
      </c>
      <c r="AR61" s="21">
        <v>7.9032414504438542</v>
      </c>
      <c r="AS61">
        <v>6.7843667687050635</v>
      </c>
      <c r="AT61">
        <v>-26.019902171800503</v>
      </c>
      <c r="AU61">
        <v>-7.9032414504438542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9</v>
      </c>
      <c r="D62" s="4">
        <v>1</v>
      </c>
      <c r="E62" s="4">
        <v>2</v>
      </c>
      <c r="F62" s="4">
        <v>12</v>
      </c>
      <c r="G62" s="4">
        <v>117</v>
      </c>
      <c r="H62" s="4">
        <v>105.61</v>
      </c>
      <c r="I62" s="34">
        <v>9157.4692912800001</v>
      </c>
      <c r="J62" s="35">
        <v>16.055031924597142</v>
      </c>
      <c r="K62" s="35">
        <v>14.554851157662624</v>
      </c>
      <c r="L62" s="35">
        <v>10.771981513404562</v>
      </c>
      <c r="M62" s="35">
        <v>10.182298790184236</v>
      </c>
      <c r="N62" s="4">
        <v>6.5780000000000003</v>
      </c>
      <c r="O62" s="4">
        <v>1.7361111111111205</v>
      </c>
      <c r="P62" s="35">
        <v>1.9979168639333396</v>
      </c>
      <c r="Q62" s="36">
        <f t="shared" si="0"/>
        <v>75.000000000650004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63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3.2852787272681372</v>
      </c>
      <c r="AR62" s="21">
        <v>3.7441982774470861</v>
      </c>
      <c r="AS62">
        <v>10.784963545118842</v>
      </c>
      <c r="AT62">
        <v>-3.2852787272681372</v>
      </c>
      <c r="AU62">
        <v>-3.7441982774470861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8</v>
      </c>
      <c r="D63" s="4">
        <v>1</v>
      </c>
      <c r="E63" s="4">
        <v>7</v>
      </c>
      <c r="F63" s="4">
        <v>16</v>
      </c>
      <c r="G63" s="4">
        <v>104</v>
      </c>
      <c r="H63" s="4">
        <v>100.38</v>
      </c>
      <c r="I63" s="34">
        <v>18143.85534486</v>
      </c>
      <c r="J63" s="35">
        <v>27.929883138564275</v>
      </c>
      <c r="K63" s="35">
        <v>25.864467920639008</v>
      </c>
      <c r="L63" s="35">
        <v>14.286902571677969</v>
      </c>
      <c r="M63" s="35">
        <v>13.339399465458154</v>
      </c>
      <c r="N63" s="4">
        <v>3.5939999999999999</v>
      </c>
      <c r="O63" s="4">
        <v>-21.016949152542363</v>
      </c>
      <c r="P63" s="35">
        <v>1.9615461247260413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-68.248239904636492</v>
      </c>
      <c r="AR63" s="21">
        <v>-27.664279729554121</v>
      </c>
      <c r="AS63">
        <v>3.6062960749153161</v>
      </c>
      <c r="AT63">
        <v>68.248239904636492</v>
      </c>
      <c r="AU63">
        <v>27.664279729554121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13</v>
      </c>
      <c r="D64" s="4">
        <v>1</v>
      </c>
      <c r="E64" s="4">
        <v>17</v>
      </c>
      <c r="F64" s="4">
        <v>31</v>
      </c>
      <c r="G64" s="4">
        <v>114</v>
      </c>
      <c r="H64" s="4">
        <v>106.61</v>
      </c>
      <c r="I64" s="34">
        <v>89911.534015309997</v>
      </c>
      <c r="J64" s="35">
        <v>13.100270336692063</v>
      </c>
      <c r="K64" s="35">
        <v>11.891801450083658</v>
      </c>
      <c r="L64" s="35" t="s">
        <v>1019</v>
      </c>
      <c r="M64" s="35" t="s">
        <v>1019</v>
      </c>
      <c r="N64" s="4">
        <v>8.1379999999999999</v>
      </c>
      <c r="O64" s="4">
        <v>7.7864547458327671</v>
      </c>
      <c r="P64" s="35">
        <v>1.5139292749273052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21.08461694993473</v>
      </c>
      <c r="AR64" s="21" t="e">
        <v>#VALUE!</v>
      </c>
      <c r="AS64">
        <v>6.9318075227464693</v>
      </c>
      <c r="AT64">
        <v>-21.08461694993473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10</v>
      </c>
      <c r="D65" s="4">
        <v>1</v>
      </c>
      <c r="E65" s="4">
        <v>12</v>
      </c>
      <c r="F65" s="4">
        <v>23</v>
      </c>
      <c r="G65" s="4">
        <v>935</v>
      </c>
      <c r="H65" s="4">
        <v>906.33</v>
      </c>
      <c r="I65" s="34">
        <v>22844.16094125</v>
      </c>
      <c r="J65" s="35">
        <v>15.256796565945628</v>
      </c>
      <c r="K65" s="35">
        <v>14.347929331306991</v>
      </c>
      <c r="L65" s="35">
        <v>10.958247224610384</v>
      </c>
      <c r="M65" s="35">
        <v>10.775965825242718</v>
      </c>
      <c r="N65" s="4">
        <v>59.405000000000001</v>
      </c>
      <c r="O65" s="4">
        <v>17.898465171192441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8.0938091982505114</v>
      </c>
      <c r="AR65" s="21">
        <v>2.0797732741896113</v>
      </c>
      <c r="AS65">
        <v>3.1633069632473809</v>
      </c>
      <c r="AT65">
        <v>-8.0938091982505114</v>
      </c>
      <c r="AU65">
        <v>-2.0797732741896113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22</v>
      </c>
      <c r="D66" s="4">
        <v>1</v>
      </c>
      <c r="E66" s="4">
        <v>6</v>
      </c>
      <c r="F66" s="4">
        <v>29</v>
      </c>
      <c r="G66" s="4">
        <v>448</v>
      </c>
      <c r="H66" s="4">
        <v>417.58</v>
      </c>
      <c r="I66" s="34">
        <v>235926.48181621998</v>
      </c>
      <c r="J66" s="35">
        <v>20.728716803176965</v>
      </c>
      <c r="K66" s="35">
        <v>17.904214723663337</v>
      </c>
      <c r="L66" s="35">
        <v>13.765922278721144</v>
      </c>
      <c r="M66" s="35">
        <v>12.617776019966671</v>
      </c>
      <c r="N66" s="4">
        <v>20.145</v>
      </c>
      <c r="O66" s="4">
        <v>18.434065934065931</v>
      </c>
      <c r="P66" s="35">
        <v>1.9349585708127786</v>
      </c>
      <c r="Q66" s="36">
        <f t="shared" si="0"/>
        <v>75.862068966207232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>
        <f t="shared" si="13"/>
        <v>61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235</v>
      </c>
      <c r="AP66" t="s">
        <v>1024</v>
      </c>
      <c r="AQ66" s="22">
        <v>-24.8687687060428</v>
      </c>
      <c r="AR66" s="21">
        <v>-23.008926792138972</v>
      </c>
      <c r="AS66">
        <v>7.2848316490253362</v>
      </c>
      <c r="AT66">
        <v>24.8687687060428</v>
      </c>
      <c r="AU66">
        <v>23.008926792138972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21</v>
      </c>
      <c r="D67" s="4">
        <v>0</v>
      </c>
      <c r="E67" s="4">
        <v>12</v>
      </c>
      <c r="F67" s="4">
        <v>33</v>
      </c>
      <c r="G67" s="4">
        <v>33</v>
      </c>
      <c r="H67" s="4">
        <v>29.29</v>
      </c>
      <c r="I67" s="34">
        <v>283213.39777729998</v>
      </c>
      <c r="J67" s="35">
        <v>10.138456213222566</v>
      </c>
      <c r="K67" s="35">
        <v>9.1331462425943251</v>
      </c>
      <c r="L67" s="35" t="s">
        <v>1019</v>
      </c>
      <c r="M67" s="35" t="s">
        <v>1019</v>
      </c>
      <c r="N67" s="4">
        <v>2.8890000000000002</v>
      </c>
      <c r="O67" s="4">
        <v>10.483870967741945</v>
      </c>
      <c r="P67" s="35">
        <v>2.342096278593377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>
        <f t="shared" si="5"/>
        <v>-0.38926439299358717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>
        <f t="shared" si="9"/>
        <v>54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2.342096279293377</v>
      </c>
      <c r="AH67" s="38" t="str">
        <f t="shared" si="15"/>
        <v xml:space="preserve"> </v>
      </c>
      <c r="AI67" s="1">
        <f t="shared" si="16"/>
        <v>161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38.926439299358719</v>
      </c>
      <c r="AR67" s="21" t="e">
        <v>#VALUE!</v>
      </c>
      <c r="AS67">
        <v>12.666439057698886</v>
      </c>
      <c r="AT67">
        <v>-38.926439299358719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14</v>
      </c>
      <c r="D68" s="4">
        <v>1</v>
      </c>
      <c r="E68" s="4">
        <v>5</v>
      </c>
      <c r="F68" s="4">
        <v>20</v>
      </c>
      <c r="G68" s="4">
        <v>80</v>
      </c>
      <c r="H68" s="4">
        <v>74.03</v>
      </c>
      <c r="I68" s="34">
        <v>37943.203094059994</v>
      </c>
      <c r="J68" s="35">
        <v>22.535768645357685</v>
      </c>
      <c r="K68" s="35">
        <v>19.841865451621551</v>
      </c>
      <c r="L68" s="35">
        <v>13.663335609717029</v>
      </c>
      <c r="M68" s="35">
        <v>12.276062854231677</v>
      </c>
      <c r="N68" s="4">
        <v>3.2850000000000001</v>
      </c>
      <c r="O68" s="4">
        <v>-2.4285714285714151</v>
      </c>
      <c r="P68" s="35">
        <v>1.1319735242469269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/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-35.754359968812622</v>
      </c>
      <c r="AR68" s="21">
        <v>-22.092237317806941</v>
      </c>
      <c r="AS68">
        <v>8.0642982574631983</v>
      </c>
      <c r="AT68">
        <v>35.754359968812622</v>
      </c>
      <c r="AU68">
        <v>22.092237317806941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11</v>
      </c>
      <c r="D69" s="4">
        <v>0</v>
      </c>
      <c r="E69" s="4">
        <v>14</v>
      </c>
      <c r="F69" s="4">
        <v>25</v>
      </c>
      <c r="G69" s="4">
        <v>56</v>
      </c>
      <c r="H69" s="4">
        <v>51.83</v>
      </c>
      <c r="I69" s="34">
        <v>39580.264254019996</v>
      </c>
      <c r="J69" s="35">
        <v>11.942396313364055</v>
      </c>
      <c r="K69" s="35">
        <v>10.948457963667089</v>
      </c>
      <c r="L69" s="35" t="s">
        <v>1019</v>
      </c>
      <c r="M69" s="35" t="s">
        <v>1019</v>
      </c>
      <c r="N69" s="4">
        <v>4.34</v>
      </c>
      <c r="O69" s="4">
        <v>6.7010309278350455</v>
      </c>
      <c r="P69" s="35">
        <v>3.2934593864557211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3.2934593871757212</v>
      </c>
      <c r="AH69" s="38" t="str">
        <f t="shared" si="15"/>
        <v xml:space="preserve"> </v>
      </c>
      <c r="AI69" s="1">
        <f t="shared" si="16"/>
        <v>79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28.059593017315841</v>
      </c>
      <c r="AR69" s="21" t="e">
        <v>#VALUE!</v>
      </c>
      <c r="AS69">
        <v>8.0455334748215321</v>
      </c>
      <c r="AT69">
        <v>-28.059593017315841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5</v>
      </c>
      <c r="D70" s="4">
        <v>2</v>
      </c>
      <c r="E70" s="4">
        <v>17</v>
      </c>
      <c r="F70" s="4">
        <v>24</v>
      </c>
      <c r="G70" s="4">
        <v>64</v>
      </c>
      <c r="H70" s="4">
        <v>59.77</v>
      </c>
      <c r="I70" s="34">
        <v>16084.20077913</v>
      </c>
      <c r="J70" s="35">
        <v>11.518597032183466</v>
      </c>
      <c r="K70" s="35">
        <v>10.873203565581226</v>
      </c>
      <c r="L70" s="35">
        <v>6.0600887969146839</v>
      </c>
      <c r="M70" s="35">
        <v>5.9459485101904219</v>
      </c>
      <c r="N70" s="4">
        <v>5.1890000000000001</v>
      </c>
      <c r="O70" s="4">
        <v>5.9090909090909189</v>
      </c>
      <c r="P70" s="35">
        <v>3.011544252969717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>
        <f t="shared" si="5"/>
        <v>-0.30612539006303241</v>
      </c>
      <c r="W70" s="37" t="str">
        <f t="shared" si="6"/>
        <v/>
      </c>
      <c r="X70" s="37">
        <f t="shared" si="7"/>
        <v>-0.45848523325907387</v>
      </c>
      <c r="Y70" s="1" t="str">
        <f t="shared" si="8"/>
        <v xml:space="preserve"> </v>
      </c>
      <c r="Z70" s="1">
        <f t="shared" si="9"/>
        <v>80</v>
      </c>
      <c r="AA70" s="1" t="str">
        <f t="shared" si="8"/>
        <v xml:space="preserve"> </v>
      </c>
      <c r="AB70" s="1">
        <f t="shared" si="10"/>
        <v>26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3.011544253699717</v>
      </c>
      <c r="AH70" s="38" t="str">
        <f t="shared" si="15"/>
        <v xml:space="preserve"> </v>
      </c>
      <c r="AI70" s="1">
        <f t="shared" si="16"/>
        <v>107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30.612539006303241</v>
      </c>
      <c r="AR70" s="21">
        <v>45.848523325907387</v>
      </c>
      <c r="AS70">
        <v>7.0771289944788318</v>
      </c>
      <c r="AT70">
        <v>-30.612539006303241</v>
      </c>
      <c r="AU70">
        <v>-45.848523325907387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9</v>
      </c>
      <c r="F71" s="4">
        <v>23</v>
      </c>
      <c r="G71" s="4">
        <v>267.5</v>
      </c>
      <c r="H71" s="4">
        <v>247.69</v>
      </c>
      <c r="I71" s="34">
        <v>66644.308344510006</v>
      </c>
      <c r="J71" s="35">
        <v>20.652880847160844</v>
      </c>
      <c r="K71" s="35">
        <v>18.309432288586635</v>
      </c>
      <c r="L71" s="35">
        <v>17.859688200002523</v>
      </c>
      <c r="M71" s="35">
        <v>14.232174279981283</v>
      </c>
      <c r="N71" s="4">
        <v>11.993</v>
      </c>
      <c r="O71" s="4">
        <v>-2.679245283018858</v>
      </c>
      <c r="P71" s="35">
        <v>1.2782106665590052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-24.411936643484687</v>
      </c>
      <c r="AR71" s="21">
        <v>-59.589821433208833</v>
      </c>
      <c r="AS71">
        <v>7.9979006015584053</v>
      </c>
      <c r="AT71">
        <v>24.411936643484687</v>
      </c>
      <c r="AU71">
        <v>59.589821433208833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28</v>
      </c>
      <c r="H72" s="4">
        <v>32.24</v>
      </c>
      <c r="I72" s="34">
        <v>16426.61677904</v>
      </c>
      <c r="J72" s="35">
        <v>13.70748299319728</v>
      </c>
      <c r="K72" s="35">
        <v>12.813990461049285</v>
      </c>
      <c r="L72" s="35">
        <v>6.7615504455303252</v>
      </c>
      <c r="M72" s="35">
        <v>7.0194061828598713</v>
      </c>
      <c r="N72" s="4">
        <v>2.3519999999999999</v>
      </c>
      <c r="O72" s="4">
        <v>-25.641025641025649</v>
      </c>
      <c r="P72" s="35">
        <v>3.1699751861042182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-0.39580432976782554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40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3.1699751868542183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89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17.426797824878658</v>
      </c>
      <c r="AR72" s="21">
        <v>39.580432976782554</v>
      </c>
      <c r="AS72">
        <v>-13.151364764267992</v>
      </c>
      <c r="AT72">
        <v>-17.426797824878658</v>
      </c>
      <c r="AU72">
        <v>-39.580432976782554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4</v>
      </c>
      <c r="E73" s="4">
        <v>14</v>
      </c>
      <c r="F73" s="4">
        <v>20</v>
      </c>
      <c r="G73" s="4">
        <v>51</v>
      </c>
      <c r="H73" s="4">
        <v>48.41</v>
      </c>
      <c r="I73" s="34">
        <v>23125.114467809995</v>
      </c>
      <c r="J73" s="35">
        <v>28.611111111111111</v>
      </c>
      <c r="K73" s="35">
        <v>26.526027397260272</v>
      </c>
      <c r="L73" s="35">
        <v>21.743643268615319</v>
      </c>
      <c r="M73" s="35">
        <v>20.559301190236031</v>
      </c>
      <c r="N73" s="4">
        <v>1.6919999999999999</v>
      </c>
      <c r="O73" s="4">
        <v>2.0454545454545343</v>
      </c>
      <c r="P73" s="35">
        <v>1.3592233009708738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-72.35192364674829</v>
      </c>
      <c r="AR73" s="21">
        <v>-94.295897424750223</v>
      </c>
      <c r="AS73">
        <v>5.3501342697789722</v>
      </c>
      <c r="AT73">
        <v>72.35192364674829</v>
      </c>
      <c r="AU73">
        <v>94.295897424750223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3</v>
      </c>
      <c r="D74" s="4">
        <v>2</v>
      </c>
      <c r="E74" s="4">
        <v>10</v>
      </c>
      <c r="F74" s="4">
        <v>15</v>
      </c>
      <c r="G74" s="4">
        <v>43</v>
      </c>
      <c r="H74" s="4">
        <v>43.16</v>
      </c>
      <c r="I74" s="34">
        <v>5072.69562176</v>
      </c>
      <c r="J74" s="35">
        <v>4.8984224265123135</v>
      </c>
      <c r="K74" s="35">
        <v>4.3964551288581033</v>
      </c>
      <c r="L74" s="35" t="s">
        <v>1019</v>
      </c>
      <c r="M74" s="35" t="s">
        <v>1019</v>
      </c>
      <c r="N74" s="4">
        <v>8.8109999999999999</v>
      </c>
      <c r="O74" s="4">
        <v>-13.51694915254237</v>
      </c>
      <c r="P74" s="35">
        <v>4.1705282669138102E-2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-0.7049214465089737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256</v>
      </c>
      <c r="AP74" t="s">
        <v>1026</v>
      </c>
      <c r="AQ74" s="22">
        <v>70.492144650897373</v>
      </c>
      <c r="AR74" s="21" t="e">
        <v>#VALUE!</v>
      </c>
      <c r="AS74">
        <v>-0.3707136237256603</v>
      </c>
      <c r="AT74">
        <v>-70.492144650897373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20</v>
      </c>
      <c r="D75" s="4">
        <v>0</v>
      </c>
      <c r="E75" s="4">
        <v>8</v>
      </c>
      <c r="F75" s="4">
        <v>28</v>
      </c>
      <c r="G75" s="4">
        <v>30.5</v>
      </c>
      <c r="H75" s="4">
        <v>26.27</v>
      </c>
      <c r="I75" s="34">
        <v>27226.605368550001</v>
      </c>
      <c r="J75" s="35">
        <v>24.643527204502814</v>
      </c>
      <c r="K75" s="35">
        <v>14.994292237442922</v>
      </c>
      <c r="L75" s="35">
        <v>9.7330363195453451</v>
      </c>
      <c r="M75" s="35">
        <v>7.7007005652313198</v>
      </c>
      <c r="N75" s="4">
        <v>1.0660000000000001</v>
      </c>
      <c r="O75" s="4">
        <v>52.222222222222236</v>
      </c>
      <c r="P75" s="35">
        <v>2.5732775028549679</v>
      </c>
      <c r="Q75" s="36">
        <f t="shared" si="21"/>
        <v>71.428571429351436</v>
      </c>
      <c r="R75" s="36" t="str">
        <f t="shared" si="22"/>
        <v xml:space="preserve"> </v>
      </c>
      <c r="S75" s="37">
        <f t="shared" si="23"/>
        <v>0.16102017588468226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 t="str">
        <f t="shared" si="28"/>
        <v/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>
        <f t="shared" si="32"/>
        <v>69</v>
      </c>
      <c r="AD75" s="1" t="str">
        <f t="shared" si="33"/>
        <v xml:space="preserve"> </v>
      </c>
      <c r="AE75" s="1">
        <f t="shared" si="34"/>
        <v>79</v>
      </c>
      <c r="AF75" s="1" t="str">
        <f t="shared" si="34"/>
        <v xml:space="preserve"> </v>
      </c>
      <c r="AG75" s="38">
        <f t="shared" si="35"/>
        <v>2.573277503634968</v>
      </c>
      <c r="AH75" s="38" t="str">
        <f t="shared" si="36"/>
        <v xml:space="preserve"> </v>
      </c>
      <c r="AI75" s="1">
        <f t="shared" si="37"/>
        <v>147</v>
      </c>
      <c r="AJ75" s="1" t="str">
        <f t="shared" si="37"/>
        <v xml:space="preserve"> </v>
      </c>
      <c r="AK75" s="25">
        <f t="shared" si="38"/>
        <v>52.222222223002234</v>
      </c>
      <c r="AL75" s="25" t="str">
        <f t="shared" si="39"/>
        <v xml:space="preserve"> </v>
      </c>
      <c r="AM75" s="1">
        <f t="shared" si="40"/>
        <v>14</v>
      </c>
      <c r="AN75" s="1" t="str">
        <f t="shared" si="40"/>
        <v xml:space="preserve"> </v>
      </c>
      <c r="AO75" t="s">
        <v>257</v>
      </c>
      <c r="AP75" t="s">
        <v>1079</v>
      </c>
      <c r="AQ75" s="22">
        <v>-48.451393678575918</v>
      </c>
      <c r="AR75" s="21">
        <v>13.027959343715844</v>
      </c>
      <c r="AS75">
        <v>16.102017510468226</v>
      </c>
      <c r="AT75">
        <v>48.451393678575918</v>
      </c>
      <c r="AU75">
        <v>-13.027959343715844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20</v>
      </c>
      <c r="D76" s="4">
        <v>0</v>
      </c>
      <c r="E76" s="4">
        <v>11</v>
      </c>
      <c r="F76" s="4">
        <v>31</v>
      </c>
      <c r="G76" s="4">
        <v>380</v>
      </c>
      <c r="H76" s="4">
        <v>321.17</v>
      </c>
      <c r="I76" s="34">
        <v>63176.960157280009</v>
      </c>
      <c r="J76" s="35">
        <v>11.213644774972941</v>
      </c>
      <c r="K76" s="35">
        <v>11.019350854319633</v>
      </c>
      <c r="L76" s="35">
        <v>8.1420040588533737</v>
      </c>
      <c r="M76" s="35">
        <v>8.1932722858546505</v>
      </c>
      <c r="N76" s="4">
        <v>28.641000000000002</v>
      </c>
      <c r="O76" s="4">
        <v>13.818181818181824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>
        <f t="shared" si="23"/>
        <v>0.18317402077941364</v>
      </c>
      <c r="T76" s="37" t="str">
        <f t="shared" si="24"/>
        <v/>
      </c>
      <c r="U76" s="37" t="str">
        <f t="shared" si="25"/>
        <v/>
      </c>
      <c r="V76" s="37">
        <f t="shared" si="26"/>
        <v>-0.3244955637855903</v>
      </c>
      <c r="W76" s="37" t="str">
        <f t="shared" si="27"/>
        <v/>
      </c>
      <c r="X76" s="37" t="str">
        <f t="shared" si="28"/>
        <v/>
      </c>
      <c r="Y76" s="1" t="str">
        <f t="shared" si="29"/>
        <v xml:space="preserve"> </v>
      </c>
      <c r="Z76" s="1">
        <f t="shared" si="30"/>
        <v>73</v>
      </c>
      <c r="AA76" s="1" t="str">
        <f t="shared" si="29"/>
        <v xml:space="preserve"> </v>
      </c>
      <c r="AB76" s="1" t="str">
        <f t="shared" si="31"/>
        <v xml:space="preserve"> </v>
      </c>
      <c r="AC76" s="1">
        <f t="shared" si="32"/>
        <v>52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32.449556378559031</v>
      </c>
      <c r="AR76" s="21">
        <v>27.245035898180582</v>
      </c>
      <c r="AS76">
        <v>18.317401998941364</v>
      </c>
      <c r="AT76">
        <v>-32.449556378559031</v>
      </c>
      <c r="AU76">
        <v>-27.245035898180582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4</v>
      </c>
      <c r="D77" s="4">
        <v>4</v>
      </c>
      <c r="E77" s="4">
        <v>15</v>
      </c>
      <c r="F77" s="4">
        <v>23</v>
      </c>
      <c r="G77" s="4">
        <v>53</v>
      </c>
      <c r="H77" s="4">
        <v>52.95</v>
      </c>
      <c r="I77" s="34">
        <v>50854.556700000008</v>
      </c>
      <c r="J77" s="35">
        <v>12.432495891054238</v>
      </c>
      <c r="K77" s="35">
        <v>11.438755670771224</v>
      </c>
      <c r="L77" s="35" t="s">
        <v>1019</v>
      </c>
      <c r="M77" s="35" t="s">
        <v>1019</v>
      </c>
      <c r="N77" s="4">
        <v>4.2590000000000003</v>
      </c>
      <c r="O77" s="4">
        <v>-10.727272727272736</v>
      </c>
      <c r="P77" s="35">
        <v>2.2795089707271008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2.2795089715271009</v>
      </c>
      <c r="AH77" s="38" t="str">
        <f t="shared" si="36"/>
        <v xml:space="preserve"> </v>
      </c>
      <c r="AI77" s="1">
        <f t="shared" si="37"/>
        <v>166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25.107257308809995</v>
      </c>
      <c r="AR77" s="21" t="e">
        <v>#VALUE!</v>
      </c>
      <c r="AS77">
        <v>9.442870632672129E-2</v>
      </c>
      <c r="AT77">
        <v>-25.107257308809995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25</v>
      </c>
      <c r="D78" s="4">
        <v>0</v>
      </c>
      <c r="E78" s="4">
        <v>12</v>
      </c>
      <c r="F78" s="4">
        <v>37</v>
      </c>
      <c r="G78" s="4">
        <v>2150</v>
      </c>
      <c r="H78" s="4">
        <v>1906.31</v>
      </c>
      <c r="I78" s="34">
        <v>88318.553087659995</v>
      </c>
      <c r="J78" s="35">
        <v>18.845621527571822</v>
      </c>
      <c r="K78" s="35">
        <v>16.510137446627922</v>
      </c>
      <c r="L78" s="35">
        <v>12.81377707183289</v>
      </c>
      <c r="M78" s="35">
        <v>11.388078456251652</v>
      </c>
      <c r="N78" s="4">
        <v>90.036000000000001</v>
      </c>
      <c r="O78" s="4">
        <v>15.278766310794783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-13.525095547029785</v>
      </c>
      <c r="AR78" s="21">
        <v>-14.50078925669418</v>
      </c>
      <c r="AS78">
        <v>12.783335344198999</v>
      </c>
      <c r="AT78">
        <v>13.525095547029785</v>
      </c>
      <c r="AU78">
        <v>14.50078925669418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15</v>
      </c>
      <c r="D79" s="4">
        <v>0</v>
      </c>
      <c r="E79" s="4">
        <v>2</v>
      </c>
      <c r="F79" s="4">
        <v>17</v>
      </c>
      <c r="G79" s="4">
        <v>472</v>
      </c>
      <c r="H79" s="4">
        <v>435.02</v>
      </c>
      <c r="I79" s="34">
        <v>69028.509433659987</v>
      </c>
      <c r="J79" s="35">
        <v>16.442529387307705</v>
      </c>
      <c r="K79" s="35">
        <v>14.961480258632548</v>
      </c>
      <c r="L79" s="35">
        <v>12.253501281568711</v>
      </c>
      <c r="M79" s="35">
        <v>11.429051069654786</v>
      </c>
      <c r="N79" s="4">
        <v>26.457000000000001</v>
      </c>
      <c r="O79" s="4">
        <v>-10.71641791044776</v>
      </c>
      <c r="P79" s="35">
        <v>3.0490552158521451</v>
      </c>
      <c r="Q79" s="36">
        <f t="shared" si="21"/>
        <v>88.235294118467053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17</v>
      </c>
      <c r="AF79" s="1" t="str">
        <f t="shared" si="34"/>
        <v xml:space="preserve"> </v>
      </c>
      <c r="AG79" s="38">
        <f t="shared" si="35"/>
        <v>3.0490552166721452</v>
      </c>
      <c r="AH79" s="38" t="str">
        <f t="shared" si="36"/>
        <v xml:space="preserve"> </v>
      </c>
      <c r="AI79" s="1">
        <f t="shared" si="37"/>
        <v>101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0.95101310413183704</v>
      </c>
      <c r="AR79" s="21">
        <v>-9.49430133146838</v>
      </c>
      <c r="AS79">
        <v>8.5007585858121395</v>
      </c>
      <c r="AT79">
        <v>-0.95101310413183704</v>
      </c>
      <c r="AU79">
        <v>9.49430133146838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9</v>
      </c>
      <c r="D80" s="4">
        <v>1</v>
      </c>
      <c r="E80" s="4">
        <v>5</v>
      </c>
      <c r="F80" s="4">
        <v>15</v>
      </c>
      <c r="G80" s="4">
        <v>58</v>
      </c>
      <c r="H80" s="4">
        <v>54.48</v>
      </c>
      <c r="I80" s="34">
        <v>18479.21192184</v>
      </c>
      <c r="J80" s="35">
        <v>20.527505651846269</v>
      </c>
      <c r="K80" s="35">
        <v>18.02779616148246</v>
      </c>
      <c r="L80" s="35">
        <v>12.346700952957192</v>
      </c>
      <c r="M80" s="35">
        <v>11.781511553835465</v>
      </c>
      <c r="N80" s="4">
        <v>2.6539999999999999</v>
      </c>
      <c r="O80" s="4">
        <v>2.4000000000000021</v>
      </c>
      <c r="P80" s="35">
        <v>0.73421439060205584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-23.656682644220673</v>
      </c>
      <c r="AR80" s="21">
        <v>-10.327110882674283</v>
      </c>
      <c r="AS80">
        <v>6.4610866372980968</v>
      </c>
      <c r="AT80">
        <v>23.656682644220673</v>
      </c>
      <c r="AU80">
        <v>10.327110882674283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8</v>
      </c>
      <c r="F81" s="4">
        <v>15</v>
      </c>
      <c r="G81" s="4">
        <v>59</v>
      </c>
      <c r="H81" s="4">
        <v>50.13</v>
      </c>
      <c r="I81" s="34">
        <v>81835.451250210011</v>
      </c>
      <c r="J81" s="35">
        <v>12.027351247600768</v>
      </c>
      <c r="K81" s="35">
        <v>10.993421052631579</v>
      </c>
      <c r="L81" s="35">
        <v>9.4644451673392265</v>
      </c>
      <c r="M81" s="35">
        <v>9.9890856588592598</v>
      </c>
      <c r="N81" s="4">
        <v>4.1680000000000001</v>
      </c>
      <c r="O81" s="4">
        <v>10.744680851063828</v>
      </c>
      <c r="P81" s="35">
        <v>3.2834629962098547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0.17693995695410317</v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59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3.2834629970498548</v>
      </c>
      <c r="AH81" s="38" t="str">
        <f t="shared" si="36"/>
        <v xml:space="preserve"> </v>
      </c>
      <c r="AI81" s="1">
        <f t="shared" si="37"/>
        <v>80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27.547828679254394</v>
      </c>
      <c r="AR81" s="21">
        <v>15.428024425429211</v>
      </c>
      <c r="AS81">
        <v>17.693995611410319</v>
      </c>
      <c r="AT81">
        <v>-27.547828679254394</v>
      </c>
      <c r="AU81">
        <v>-15.428024425429211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3</v>
      </c>
      <c r="D82" s="4">
        <v>0</v>
      </c>
      <c r="E82" s="4">
        <v>5</v>
      </c>
      <c r="F82" s="4">
        <v>8</v>
      </c>
      <c r="G82" s="4">
        <v>111.5</v>
      </c>
      <c r="H82" s="4">
        <v>99.6</v>
      </c>
      <c r="I82" s="34">
        <v>11521.805488800001</v>
      </c>
      <c r="J82" s="35">
        <v>21.433182698515168</v>
      </c>
      <c r="K82" s="35">
        <v>19.738406658739592</v>
      </c>
      <c r="L82" s="35">
        <v>13.116692971380472</v>
      </c>
      <c r="M82" s="35">
        <v>12.817298992391526</v>
      </c>
      <c r="N82" s="4">
        <v>4.6470000000000002</v>
      </c>
      <c r="O82" s="4">
        <v>49.2</v>
      </c>
      <c r="P82" s="35">
        <v>1.9196787148594381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-29.11243655010345</v>
      </c>
      <c r="AR82" s="21">
        <v>-17.207571915871366</v>
      </c>
      <c r="AS82">
        <v>11.94779116465865</v>
      </c>
      <c r="AT82">
        <v>29.11243655010345</v>
      </c>
      <c r="AU82">
        <v>17.207571915871366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3</v>
      </c>
      <c r="D83" s="4">
        <v>0</v>
      </c>
      <c r="E83" s="4">
        <v>2</v>
      </c>
      <c r="F83" s="4">
        <v>5</v>
      </c>
      <c r="G83" s="4">
        <v>240</v>
      </c>
      <c r="H83" s="4">
        <v>205.33</v>
      </c>
      <c r="I83" s="34">
        <v>505578.09698898002</v>
      </c>
      <c r="J83" s="35">
        <v>19.731885450701519</v>
      </c>
      <c r="K83" s="35">
        <v>18.725946192430463</v>
      </c>
      <c r="L83" s="35" t="s">
        <v>1019</v>
      </c>
      <c r="M83" s="35" t="s">
        <v>1019</v>
      </c>
      <c r="N83" s="4">
        <v>9.9610000000000003</v>
      </c>
      <c r="O83" s="4" t="s">
        <v>140</v>
      </c>
      <c r="P83" s="35" t="s">
        <v>145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0.16885014453116334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65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-18.863905753208641</v>
      </c>
      <c r="AR83" s="21" t="e">
        <v>#VALUE!</v>
      </c>
      <c r="AS83">
        <v>16.885014367116334</v>
      </c>
      <c r="AT83">
        <v>18.863905753208641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2</v>
      </c>
      <c r="F84" s="4">
        <v>26</v>
      </c>
      <c r="G84" s="4">
        <v>44</v>
      </c>
      <c r="H84" s="4">
        <v>40.119999999999997</v>
      </c>
      <c r="I84" s="34">
        <v>55604.792471119996</v>
      </c>
      <c r="J84" s="35">
        <v>25.554140127388532</v>
      </c>
      <c r="K84" s="35">
        <v>22.264150943396224</v>
      </c>
      <c r="L84" s="35">
        <v>19.743269375012829</v>
      </c>
      <c r="M84" s="35">
        <v>17.716523905271615</v>
      </c>
      <c r="N84" s="4">
        <v>1.57</v>
      </c>
      <c r="O84" s="4">
        <v>7.8787878787878682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16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-53.936881059595244</v>
      </c>
      <c r="AR84" s="21">
        <v>-76.421043793227767</v>
      </c>
      <c r="AS84">
        <v>9.6709870388833608</v>
      </c>
      <c r="AT84">
        <v>53.936881059595244</v>
      </c>
      <c r="AU84">
        <v>76.421043793227767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14</v>
      </c>
      <c r="D85" s="4">
        <v>0</v>
      </c>
      <c r="E85" s="4">
        <v>7</v>
      </c>
      <c r="F85" s="4">
        <v>21</v>
      </c>
      <c r="G85" s="4">
        <v>48.5</v>
      </c>
      <c r="H85" s="4">
        <v>40.82</v>
      </c>
      <c r="I85" s="34">
        <v>8478.3434312199988</v>
      </c>
      <c r="J85" s="35">
        <v>9.5240317312179172</v>
      </c>
      <c r="K85" s="35">
        <v>8.6721903547907377</v>
      </c>
      <c r="L85" s="35">
        <v>5.7840087121596158</v>
      </c>
      <c r="M85" s="35">
        <v>5.4260436504205654</v>
      </c>
      <c r="N85" s="4">
        <v>4.2860000000000005</v>
      </c>
      <c r="O85" s="4">
        <v>-12.000000000000009</v>
      </c>
      <c r="P85" s="35">
        <v>1.6682998530132289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0.18814306800395877</v>
      </c>
      <c r="T85" s="37" t="str">
        <f t="shared" si="24"/>
        <v/>
      </c>
      <c r="U85" s="37" t="str">
        <f t="shared" si="25"/>
        <v/>
      </c>
      <c r="V85" s="37">
        <f t="shared" si="26"/>
        <v>-0.42627702105892407</v>
      </c>
      <c r="W85" s="37" t="str">
        <f t="shared" si="27"/>
        <v/>
      </c>
      <c r="X85" s="37">
        <f t="shared" si="28"/>
        <v>-0.48315507683860526</v>
      </c>
      <c r="Y85" s="1" t="str">
        <f t="shared" si="29"/>
        <v xml:space="preserve"> </v>
      </c>
      <c r="Z85" s="1">
        <f t="shared" si="30"/>
        <v>38</v>
      </c>
      <c r="AA85" s="1" t="str">
        <f t="shared" si="29"/>
        <v xml:space="preserve"> </v>
      </c>
      <c r="AB85" s="1">
        <f t="shared" si="31"/>
        <v>23</v>
      </c>
      <c r="AC85" s="1">
        <f t="shared" si="32"/>
        <v>50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42.627702105892403</v>
      </c>
      <c r="AR85" s="21">
        <v>48.315507683860524</v>
      </c>
      <c r="AS85">
        <v>18.814306712395879</v>
      </c>
      <c r="AT85">
        <v>-42.627702105892403</v>
      </c>
      <c r="AU85">
        <v>-48.315507683860524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12</v>
      </c>
      <c r="D86" s="4">
        <v>0</v>
      </c>
      <c r="E86" s="4">
        <v>11</v>
      </c>
      <c r="F86" s="4">
        <v>23</v>
      </c>
      <c r="G86" s="4">
        <v>141</v>
      </c>
      <c r="H86" s="4">
        <v>134.56</v>
      </c>
      <c r="I86" s="34">
        <v>20783.932799680002</v>
      </c>
      <c r="J86" s="35" t="s">
        <v>1019</v>
      </c>
      <c r="K86" s="35">
        <v>39.116279069767444</v>
      </c>
      <c r="L86" s="35">
        <v>19.908134963901578</v>
      </c>
      <c r="M86" s="35">
        <v>18.56830597488322</v>
      </c>
      <c r="N86" s="4">
        <v>3.04</v>
      </c>
      <c r="O86" s="4">
        <v>26.291328837362034</v>
      </c>
      <c r="P86" s="35">
        <v>2.8938763376932224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2.8938763385832225</v>
      </c>
      <c r="AH86" s="38" t="str">
        <f t="shared" si="36"/>
        <v xml:space="preserve"> </v>
      </c>
      <c r="AI86" s="1">
        <f t="shared" si="37"/>
        <v>115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-77.89424251856903</v>
      </c>
      <c r="AS86">
        <v>4.7859690844233027</v>
      </c>
      <c r="AT86" t="e">
        <v>#VALUE!</v>
      </c>
      <c r="AU86">
        <v>77.89424251856903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25</v>
      </c>
      <c r="D87" s="4">
        <v>1</v>
      </c>
      <c r="E87" s="4">
        <v>5</v>
      </c>
      <c r="F87" s="4">
        <v>31</v>
      </c>
      <c r="G87" s="4">
        <v>76</v>
      </c>
      <c r="H87" s="4">
        <v>64.319999999999993</v>
      </c>
      <c r="I87" s="34">
        <v>157078.23981216</v>
      </c>
      <c r="J87" s="35">
        <v>8.5531914893617014</v>
      </c>
      <c r="K87" s="35">
        <v>7.4965034965034958</v>
      </c>
      <c r="L87" s="35">
        <v>15.16875074568531</v>
      </c>
      <c r="M87" s="35">
        <v>14.264130300216651</v>
      </c>
      <c r="N87" s="4">
        <v>7.5200000000000005</v>
      </c>
      <c r="O87" s="4">
        <v>10.357142857142867</v>
      </c>
      <c r="P87" s="35">
        <v>3.0239427860696519</v>
      </c>
      <c r="Q87" s="36">
        <f t="shared" si="21"/>
        <v>80.645161291222578</v>
      </c>
      <c r="R87" s="36" t="str">
        <f t="shared" si="22"/>
        <v xml:space="preserve"> </v>
      </c>
      <c r="S87" s="37">
        <f t="shared" si="23"/>
        <v>0.18159204070099513</v>
      </c>
      <c r="T87" s="37" t="str">
        <f t="shared" si="24"/>
        <v/>
      </c>
      <c r="U87" s="37" t="str">
        <f t="shared" si="25"/>
        <v/>
      </c>
      <c r="V87" s="37">
        <f t="shared" si="26"/>
        <v>-0.48475995888953916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27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53</v>
      </c>
      <c r="AD87" s="1" t="str">
        <f t="shared" si="33"/>
        <v xml:space="preserve"> </v>
      </c>
      <c r="AE87" s="1">
        <f t="shared" si="34"/>
        <v>38</v>
      </c>
      <c r="AF87" s="1" t="str">
        <f t="shared" si="34"/>
        <v xml:space="preserve"> </v>
      </c>
      <c r="AG87" s="38">
        <f t="shared" si="35"/>
        <v>3.023942786969652</v>
      </c>
      <c r="AH87" s="38" t="str">
        <f t="shared" si="36"/>
        <v xml:space="preserve"> </v>
      </c>
      <c r="AI87" s="1">
        <f t="shared" si="37"/>
        <v>106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48.475995888953918</v>
      </c>
      <c r="AR87" s="21">
        <v>-35.544260110231377</v>
      </c>
      <c r="AS87">
        <v>18.159203980099512</v>
      </c>
      <c r="AT87">
        <v>-48.475995888953918</v>
      </c>
      <c r="AU87">
        <v>35.544260110231377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12</v>
      </c>
      <c r="D88" s="4">
        <v>1</v>
      </c>
      <c r="E88" s="4">
        <v>1</v>
      </c>
      <c r="F88" s="4">
        <v>14</v>
      </c>
      <c r="G88" s="4">
        <v>32</v>
      </c>
      <c r="H88" s="4">
        <v>24.07</v>
      </c>
      <c r="I88" s="34">
        <v>11689.40260302</v>
      </c>
      <c r="J88" s="35">
        <v>11.741463414634147</v>
      </c>
      <c r="K88" s="35">
        <v>10.995888533576975</v>
      </c>
      <c r="L88" s="35">
        <v>12.606599658533899</v>
      </c>
      <c r="M88" s="35">
        <v>10.433384839783034</v>
      </c>
      <c r="N88" s="4">
        <v>2.0499999999999998</v>
      </c>
      <c r="O88" s="4">
        <v>-19.180327868852459</v>
      </c>
      <c r="P88" s="35">
        <v>3.4939759036144578</v>
      </c>
      <c r="Q88" s="36">
        <f t="shared" si="21"/>
        <v>85.714285715195714</v>
      </c>
      <c r="R88" s="36" t="str">
        <f t="shared" si="22"/>
        <v xml:space="preserve"> </v>
      </c>
      <c r="S88" s="37">
        <f t="shared" si="23"/>
        <v>0.32945575496068552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>
        <f t="shared" si="32"/>
        <v>9</v>
      </c>
      <c r="AD88" s="1" t="str">
        <f t="shared" si="33"/>
        <v xml:space="preserve"> </v>
      </c>
      <c r="AE88" s="1">
        <f t="shared" si="34"/>
        <v>24</v>
      </c>
      <c r="AF88" s="1" t="str">
        <f t="shared" si="34"/>
        <v xml:space="preserve"> </v>
      </c>
      <c r="AG88" s="38">
        <f t="shared" si="35"/>
        <v>3.4939759045244578</v>
      </c>
      <c r="AH88" s="38" t="str">
        <f t="shared" si="36"/>
        <v xml:space="preserve"> </v>
      </c>
      <c r="AI88" s="1">
        <f t="shared" si="37"/>
        <v>64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29.270002899180515</v>
      </c>
      <c r="AR88" s="21">
        <v>-12.649502379615573</v>
      </c>
      <c r="AS88">
        <v>32.945575405068553</v>
      </c>
      <c r="AT88">
        <v>-29.270002899180515</v>
      </c>
      <c r="AU88">
        <v>12.649502379615573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2</v>
      </c>
      <c r="E89" s="4">
        <v>12</v>
      </c>
      <c r="F89" s="4">
        <v>17</v>
      </c>
      <c r="G89" s="4">
        <v>55</v>
      </c>
      <c r="H89" s="4">
        <v>54.75</v>
      </c>
      <c r="I89" s="34">
        <v>16316.411751750002</v>
      </c>
      <c r="J89" s="35">
        <v>10.798816568047336</v>
      </c>
      <c r="K89" s="35">
        <v>10.186046511627907</v>
      </c>
      <c r="L89" s="35">
        <v>8.3146819689769575</v>
      </c>
      <c r="M89" s="35">
        <v>8.0792514375326707</v>
      </c>
      <c r="N89" s="4">
        <v>5.07</v>
      </c>
      <c r="O89" s="4">
        <v>2.5179856115108019</v>
      </c>
      <c r="P89" s="35">
        <v>3.5616438356164384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-0.34948461058244606</v>
      </c>
      <c r="W89" s="37" t="str">
        <f t="shared" si="27"/>
        <v/>
      </c>
      <c r="X89" s="37" t="str">
        <f t="shared" si="28"/>
        <v/>
      </c>
      <c r="Y89" s="1" t="str">
        <f t="shared" si="29"/>
        <v xml:space="preserve"> </v>
      </c>
      <c r="Z89" s="1">
        <f t="shared" si="30"/>
        <v>66</v>
      </c>
      <c r="AA89" s="1" t="str">
        <f t="shared" si="29"/>
        <v xml:space="preserve"> </v>
      </c>
      <c r="AB89" s="1" t="str">
        <f t="shared" si="31"/>
        <v xml:space="preserve"> 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3.5616438365364385</v>
      </c>
      <c r="AH89" s="38" t="str">
        <f t="shared" si="36"/>
        <v xml:space="preserve"> </v>
      </c>
      <c r="AI89" s="1">
        <f t="shared" si="37"/>
        <v>61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34.948461058244604</v>
      </c>
      <c r="AR89" s="21">
        <v>25.702028174110758</v>
      </c>
      <c r="AS89">
        <v>0.45662100456620447</v>
      </c>
      <c r="AT89">
        <v>-34.948461058244604</v>
      </c>
      <c r="AU89">
        <v>-25.702028174110758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19</v>
      </c>
      <c r="D90" s="4">
        <v>1</v>
      </c>
      <c r="E90" s="4">
        <v>10</v>
      </c>
      <c r="F90" s="4">
        <v>30</v>
      </c>
      <c r="G90" s="4">
        <v>152</v>
      </c>
      <c r="H90" s="4">
        <v>138.88</v>
      </c>
      <c r="I90" s="34">
        <v>79931.375453439992</v>
      </c>
      <c r="J90" s="35">
        <v>11.381740698246189</v>
      </c>
      <c r="K90" s="35">
        <v>10.579721185343185</v>
      </c>
      <c r="L90" s="35">
        <v>6.5482435991273684</v>
      </c>
      <c r="M90" s="35">
        <v>6.6218673695609978</v>
      </c>
      <c r="N90" s="4">
        <v>12.202</v>
      </c>
      <c r="O90" s="4">
        <v>0.31914893617022488</v>
      </c>
      <c r="P90" s="35">
        <v>2.5259216589861753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-0.31436954818947838</v>
      </c>
      <c r="W90" s="37" t="str">
        <f t="shared" si="27"/>
        <v/>
      </c>
      <c r="X90" s="37">
        <f t="shared" si="28"/>
        <v>-0.41486490974364165</v>
      </c>
      <c r="Y90" s="1" t="str">
        <f t="shared" si="29"/>
        <v xml:space="preserve"> </v>
      </c>
      <c r="Z90" s="1">
        <f t="shared" si="30"/>
        <v>77</v>
      </c>
      <c r="AA90" s="1" t="str">
        <f t="shared" si="29"/>
        <v xml:space="preserve"> </v>
      </c>
      <c r="AB90" s="1">
        <f t="shared" si="31"/>
        <v>36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2.5259216599161753</v>
      </c>
      <c r="AH90" s="38" t="str">
        <f t="shared" si="36"/>
        <v xml:space="preserve"> </v>
      </c>
      <c r="AI90" s="1">
        <f t="shared" si="37"/>
        <v>151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31.436954818947839</v>
      </c>
      <c r="AR90" s="21">
        <v>41.486490974364166</v>
      </c>
      <c r="AS90">
        <v>9.4470046082949288</v>
      </c>
      <c r="AT90">
        <v>-31.436954818947839</v>
      </c>
      <c r="AU90">
        <v>-41.486490974364166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15</v>
      </c>
      <c r="D91" s="4">
        <v>2</v>
      </c>
      <c r="E91" s="4">
        <v>5</v>
      </c>
      <c r="F91" s="4">
        <v>22</v>
      </c>
      <c r="G91" s="4">
        <v>151.5</v>
      </c>
      <c r="H91" s="4">
        <v>134.71</v>
      </c>
      <c r="I91" s="34">
        <v>61859.28705038</v>
      </c>
      <c r="J91" s="35">
        <v>12.399668630338732</v>
      </c>
      <c r="K91" s="35">
        <v>11.655130645440389</v>
      </c>
      <c r="L91" s="35" t="s">
        <v>1019</v>
      </c>
      <c r="M91" s="35" t="s">
        <v>1019</v>
      </c>
      <c r="N91" s="4">
        <v>10.864000000000001</v>
      </c>
      <c r="O91" s="4">
        <v>13.675213675213687</v>
      </c>
      <c r="P91" s="35">
        <v>2.2552149060945736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2.2552149070345737</v>
      </c>
      <c r="AH91" s="38" t="str">
        <f t="shared" si="36"/>
        <v xml:space="preserve"> </v>
      </c>
      <c r="AI91" s="1">
        <f t="shared" si="37"/>
        <v>169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25.305007109941393</v>
      </c>
      <c r="AR91" s="21" t="e">
        <v>#VALUE!</v>
      </c>
      <c r="AS91">
        <v>12.463811149877513</v>
      </c>
      <c r="AT91">
        <v>-25.305007109941393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106</v>
      </c>
      <c r="H92" s="4">
        <v>94.84</v>
      </c>
      <c r="I92" s="34">
        <v>10641.2296186</v>
      </c>
      <c r="J92" s="35">
        <v>19.406588909351338</v>
      </c>
      <c r="K92" s="35">
        <v>17.589020771513354</v>
      </c>
      <c r="L92" s="35">
        <v>13.911907055140862</v>
      </c>
      <c r="M92" s="35">
        <v>13.016310898338496</v>
      </c>
      <c r="N92" s="4">
        <v>4.8870000000000005</v>
      </c>
      <c r="O92" s="4">
        <v>-17.101449275362306</v>
      </c>
      <c r="P92" s="35">
        <v>1.3770560944749051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973</v>
      </c>
      <c r="AP92" t="s">
        <v>1026</v>
      </c>
      <c r="AQ92" s="22">
        <v>-16.904335415670623</v>
      </c>
      <c r="AR92" s="21">
        <v>-24.313411178422186</v>
      </c>
      <c r="AS92">
        <v>11.767186840995357</v>
      </c>
      <c r="AT92">
        <v>16.904335415670623</v>
      </c>
      <c r="AU92">
        <v>24.313411178422186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6</v>
      </c>
      <c r="D93" s="4">
        <v>0</v>
      </c>
      <c r="E93" s="4">
        <v>5</v>
      </c>
      <c r="F93" s="4">
        <v>11</v>
      </c>
      <c r="G93" s="4">
        <v>53.5</v>
      </c>
      <c r="H93" s="4">
        <v>50.57</v>
      </c>
      <c r="I93" s="34">
        <v>17238.31687214</v>
      </c>
      <c r="J93" s="35">
        <v>14.808199121522694</v>
      </c>
      <c r="K93" s="35">
        <v>13.704607046070461</v>
      </c>
      <c r="L93" s="35">
        <v>10.2990017013414</v>
      </c>
      <c r="M93" s="35">
        <v>9.8091472033889406</v>
      </c>
      <c r="N93" s="4">
        <v>3.415</v>
      </c>
      <c r="O93" s="4">
        <v>17.678290534623947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10.796138100789431</v>
      </c>
      <c r="AR93" s="21">
        <v>7.970630615087904</v>
      </c>
      <c r="AS93">
        <v>5.7939489816096534</v>
      </c>
      <c r="AT93">
        <v>-10.796138100789431</v>
      </c>
      <c r="AU93">
        <v>-7.970630615087904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19</v>
      </c>
      <c r="D94" s="4">
        <v>0</v>
      </c>
      <c r="E94" s="4">
        <v>13</v>
      </c>
      <c r="F94" s="4">
        <v>32</v>
      </c>
      <c r="G94" s="4">
        <v>60</v>
      </c>
      <c r="H94" s="4">
        <v>50.92</v>
      </c>
      <c r="I94" s="34">
        <v>18988.849197440002</v>
      </c>
      <c r="J94" s="35">
        <v>9.0235690235690242</v>
      </c>
      <c r="K94" s="35">
        <v>7.7574649603900063</v>
      </c>
      <c r="L94" s="35">
        <v>8.3566806820158916</v>
      </c>
      <c r="M94" s="35">
        <v>7.6069687579187439</v>
      </c>
      <c r="N94" s="4">
        <v>5.6429999999999998</v>
      </c>
      <c r="O94" s="4">
        <v>4.850746268656712</v>
      </c>
      <c r="P94" s="35">
        <v>1.539670070699136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0.17831893262750201</v>
      </c>
      <c r="T94" s="37" t="str">
        <f t="shared" si="24"/>
        <v/>
      </c>
      <c r="U94" s="37" t="str">
        <f t="shared" si="25"/>
        <v/>
      </c>
      <c r="V94" s="37">
        <f t="shared" si="26"/>
        <v>-0.45642464798671911</v>
      </c>
      <c r="W94" s="37" t="str">
        <f t="shared" si="27"/>
        <v/>
      </c>
      <c r="X94" s="37" t="str">
        <f t="shared" si="28"/>
        <v/>
      </c>
      <c r="Y94" s="1" t="str">
        <f t="shared" si="29"/>
        <v xml:space="preserve"> </v>
      </c>
      <c r="Z94" s="1">
        <f t="shared" si="30"/>
        <v>34</v>
      </c>
      <c r="AA94" s="1" t="str">
        <f t="shared" si="29"/>
        <v xml:space="preserve"> </v>
      </c>
      <c r="AB94" s="1" t="str">
        <f t="shared" si="31"/>
        <v xml:space="preserve"> </v>
      </c>
      <c r="AC94" s="1">
        <f t="shared" si="32"/>
        <v>56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45.642464798671909</v>
      </c>
      <c r="AR94" s="21">
        <v>25.326737909283679</v>
      </c>
      <c r="AS94">
        <v>17.831893165750202</v>
      </c>
      <c r="AT94">
        <v>-45.642464798671909</v>
      </c>
      <c r="AU94">
        <v>-25.326737909283679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9</v>
      </c>
      <c r="D95" s="4">
        <v>1</v>
      </c>
      <c r="E95" s="4">
        <v>9</v>
      </c>
      <c r="F95" s="4">
        <v>19</v>
      </c>
      <c r="G95" s="4">
        <v>119.5</v>
      </c>
      <c r="H95" s="4">
        <v>119.36</v>
      </c>
      <c r="I95" s="34">
        <v>49534.400000000001</v>
      </c>
      <c r="J95" s="35" t="s">
        <v>1019</v>
      </c>
      <c r="K95" s="35" t="s">
        <v>1019</v>
      </c>
      <c r="L95" s="35">
        <v>20.063780769412304</v>
      </c>
      <c r="M95" s="35">
        <v>18.933135381943469</v>
      </c>
      <c r="N95" s="4">
        <v>1.6890000000000001</v>
      </c>
      <c r="O95" s="4">
        <v>5.8016685857422781</v>
      </c>
      <c r="P95" s="35">
        <v>3.8413203753351208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3.8413203763151209</v>
      </c>
      <c r="AH95" s="38" t="str">
        <f t="shared" si="36"/>
        <v xml:space="preserve"> </v>
      </c>
      <c r="AI95" s="1">
        <f t="shared" si="37"/>
        <v>49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-79.285055506462115</v>
      </c>
      <c r="AS95">
        <v>0.11729222520107108</v>
      </c>
      <c r="AT95" t="e">
        <v>#VALUE!</v>
      </c>
      <c r="AU95">
        <v>79.285055506462115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67</v>
      </c>
      <c r="H96" s="4">
        <v>58.27</v>
      </c>
      <c r="I96" s="34">
        <v>40059.93747315283</v>
      </c>
      <c r="J96" s="35">
        <v>12.175094024237358</v>
      </c>
      <c r="K96" s="35">
        <v>11.113866107190539</v>
      </c>
      <c r="L96" s="35">
        <v>8.4804428217846421</v>
      </c>
      <c r="M96" s="35">
        <v>7.8101506951060378</v>
      </c>
      <c r="N96" s="4">
        <v>4.7860000000000005</v>
      </c>
      <c r="O96" s="4">
        <v>-16.153846153846157</v>
      </c>
      <c r="P96" s="35">
        <v>3.5386991590870083</v>
      </c>
      <c r="Q96" s="36">
        <f t="shared" si="21"/>
        <v>70.833333334323328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 t="str">
        <f t="shared" si="27"/>
        <v/>
      </c>
      <c r="X96" s="37" t="str">
        <f t="shared" si="28"/>
        <v/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>
        <f t="shared" si="34"/>
        <v>82</v>
      </c>
      <c r="AF96" s="1" t="str">
        <f t="shared" si="34"/>
        <v xml:space="preserve"> </v>
      </c>
      <c r="AG96" s="38">
        <f t="shared" si="35"/>
        <v>3.5386991600770084</v>
      </c>
      <c r="AH96" s="38" t="str">
        <f t="shared" si="36"/>
        <v xml:space="preserve"> </v>
      </c>
      <c r="AI96" s="1">
        <f t="shared" si="37"/>
        <v>63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26.65783347217069</v>
      </c>
      <c r="AR96" s="21">
        <v>24.220829588561486</v>
      </c>
      <c r="AS96">
        <v>14.981980435901821</v>
      </c>
      <c r="AT96">
        <v>-26.65783347217069</v>
      </c>
      <c r="AU96">
        <v>-24.220829588561486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61</v>
      </c>
      <c r="H97" s="4">
        <v>55.4</v>
      </c>
      <c r="I97" s="34">
        <v>15630.666799999999</v>
      </c>
      <c r="J97" s="35">
        <v>27.617148554336985</v>
      </c>
      <c r="K97" s="35">
        <v>25.331504343850025</v>
      </c>
      <c r="L97" s="35">
        <v>19.661808981657177</v>
      </c>
      <c r="M97" s="35">
        <v>18.083374054682956</v>
      </c>
      <c r="N97" s="4">
        <v>2.0060000000000002</v>
      </c>
      <c r="O97" s="4">
        <v>22.749999999999993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-66.36434217787162</v>
      </c>
      <c r="AR97" s="21">
        <v>-75.693133569716366</v>
      </c>
      <c r="AS97">
        <v>10.108303249097483</v>
      </c>
      <c r="AT97">
        <v>66.36434217787162</v>
      </c>
      <c r="AU97">
        <v>75.693133569716366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11</v>
      </c>
      <c r="D98" s="4">
        <v>0</v>
      </c>
      <c r="E98" s="4">
        <v>11</v>
      </c>
      <c r="F98" s="4">
        <v>22</v>
      </c>
      <c r="G98" s="4">
        <v>101.5</v>
      </c>
      <c r="H98" s="4">
        <v>88.65</v>
      </c>
      <c r="I98" s="34">
        <v>62076.165896700004</v>
      </c>
      <c r="J98" s="35">
        <v>8.3013390766925745</v>
      </c>
      <c r="K98" s="35">
        <v>6.8450312717164703</v>
      </c>
      <c r="L98" s="35">
        <v>7.5383231673612974</v>
      </c>
      <c r="M98" s="35">
        <v>6.6803581141827113</v>
      </c>
      <c r="N98" s="4">
        <v>10.679</v>
      </c>
      <c r="O98" s="4">
        <v>22.682926829268311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-0.49993142413953473</v>
      </c>
      <c r="W98" s="37" t="str">
        <f t="shared" si="27"/>
        <v/>
      </c>
      <c r="X98" s="37">
        <f t="shared" si="28"/>
        <v>-0.32639381230359843</v>
      </c>
      <c r="Y98" s="1" t="str">
        <f t="shared" si="29"/>
        <v xml:space="preserve"> </v>
      </c>
      <c r="Z98" s="1">
        <f t="shared" si="30"/>
        <v>22</v>
      </c>
      <c r="AA98" s="1" t="str">
        <f t="shared" si="29"/>
        <v xml:space="preserve"> </v>
      </c>
      <c r="AB98" s="1">
        <f t="shared" si="31"/>
        <v>56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49.993142413953471</v>
      </c>
      <c r="AR98" s="21">
        <v>32.639381230359845</v>
      </c>
      <c r="AS98">
        <v>14.495205865764227</v>
      </c>
      <c r="AT98">
        <v>-49.993142413953471</v>
      </c>
      <c r="AU98">
        <v>-32.639381230359845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13</v>
      </c>
      <c r="D99" s="4">
        <v>1</v>
      </c>
      <c r="E99" s="4">
        <v>10</v>
      </c>
      <c r="F99" s="4">
        <v>24</v>
      </c>
      <c r="G99" s="4">
        <v>66</v>
      </c>
      <c r="H99" s="4">
        <v>57.23</v>
      </c>
      <c r="I99" s="34">
        <v>18563.174764839998</v>
      </c>
      <c r="J99" s="35">
        <v>21.876911314984707</v>
      </c>
      <c r="K99" s="35">
        <v>19.968597348220516</v>
      </c>
      <c r="L99" s="35">
        <v>10.833802284599837</v>
      </c>
      <c r="M99" s="35">
        <v>10.041373931779278</v>
      </c>
      <c r="N99" s="4">
        <v>2.6160000000000001</v>
      </c>
      <c r="O99" s="4">
        <v>6.3793103448275916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0.1532413080268146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>
        <f t="shared" si="32"/>
        <v>74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-31.785435872941182</v>
      </c>
      <c r="AR99" s="21">
        <v>3.1917829314772828</v>
      </c>
      <c r="AS99">
        <v>15.32413070068146</v>
      </c>
      <c r="AT99">
        <v>31.785435872941182</v>
      </c>
      <c r="AU99">
        <v>-3.1917829314772828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11</v>
      </c>
      <c r="D100" s="4">
        <v>0</v>
      </c>
      <c r="E100" s="4">
        <v>9</v>
      </c>
      <c r="F100" s="4">
        <v>20</v>
      </c>
      <c r="G100" s="4">
        <v>50</v>
      </c>
      <c r="H100" s="4">
        <v>43.99</v>
      </c>
      <c r="I100" s="34">
        <v>10152.516369390001</v>
      </c>
      <c r="J100" s="35">
        <v>18.561181434599156</v>
      </c>
      <c r="K100" s="35">
        <v>14.479921000658328</v>
      </c>
      <c r="L100" s="35">
        <v>9.3884821280132993</v>
      </c>
      <c r="M100" s="35">
        <v>8.5382614953824927</v>
      </c>
      <c r="N100" s="4">
        <v>2.37</v>
      </c>
      <c r="O100" s="4">
        <v>76.296296296296291</v>
      </c>
      <c r="P100" s="35">
        <v>2.7415321664014547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2.7415321674314548</v>
      </c>
      <c r="AH100" s="38" t="str">
        <f t="shared" si="36"/>
        <v xml:space="preserve"> </v>
      </c>
      <c r="AI100" s="1">
        <f t="shared" si="37"/>
        <v>132</v>
      </c>
      <c r="AJ100" s="1" t="str">
        <f t="shared" si="37"/>
        <v xml:space="preserve"> </v>
      </c>
      <c r="AK100" s="25">
        <f t="shared" si="38"/>
        <v>76.296296297326293</v>
      </c>
      <c r="AL100" s="25" t="str">
        <f t="shared" si="39"/>
        <v xml:space="preserve"> </v>
      </c>
      <c r="AM100" s="1">
        <f t="shared" si="40"/>
        <v>5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-11.81164244149624</v>
      </c>
      <c r="AR100" s="21">
        <v>16.106811633010299</v>
      </c>
      <c r="AS100">
        <v>13.662195953625812</v>
      </c>
      <c r="AT100">
        <v>11.81164244149624</v>
      </c>
      <c r="AU100">
        <v>-16.106811633010299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41</v>
      </c>
      <c r="H101" s="4">
        <v>37.229999999999997</v>
      </c>
      <c r="I101" s="34">
        <v>17140.319923380001</v>
      </c>
      <c r="J101" s="35">
        <v>9.5854788877445927</v>
      </c>
      <c r="K101" s="35">
        <v>8.8663967611336023</v>
      </c>
      <c r="L101" s="35" t="s">
        <v>1019</v>
      </c>
      <c r="M101" s="35" t="s">
        <v>1019</v>
      </c>
      <c r="N101" s="4">
        <v>3.8839999999999999</v>
      </c>
      <c r="O101" s="4">
        <v>14.615384615384613</v>
      </c>
      <c r="P101" s="35">
        <v>3.6153639538006992</v>
      </c>
      <c r="Q101" s="36">
        <f t="shared" si="21"/>
        <v>85.714285715325701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>
        <f t="shared" si="26"/>
        <v>-0.42257547462513922</v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>
        <f t="shared" si="30"/>
        <v>41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>
        <f t="shared" si="34"/>
        <v>23</v>
      </c>
      <c r="AF101" s="1" t="str">
        <f t="shared" si="34"/>
        <v xml:space="preserve"> </v>
      </c>
      <c r="AG101" s="38">
        <f t="shared" si="35"/>
        <v>3.6153639548406993</v>
      </c>
      <c r="AH101" s="38" t="str">
        <f t="shared" si="36"/>
        <v xml:space="preserve"> </v>
      </c>
      <c r="AI101" s="1">
        <f t="shared" si="37"/>
        <v>58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42.257547462513919</v>
      </c>
      <c r="AR101" s="21" t="e">
        <v>#VALUE!</v>
      </c>
      <c r="AS101">
        <v>10.126242277733022</v>
      </c>
      <c r="AT101">
        <v>-42.257547462513919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3</v>
      </c>
      <c r="E102" s="4">
        <v>14</v>
      </c>
      <c r="F102" s="4">
        <v>23</v>
      </c>
      <c r="G102" s="4">
        <v>62</v>
      </c>
      <c r="H102" s="4">
        <v>66.150000000000006</v>
      </c>
      <c r="I102" s="34">
        <v>16266.355515900001</v>
      </c>
      <c r="J102" s="35">
        <v>26.91212367778682</v>
      </c>
      <c r="K102" s="35">
        <v>25.094840667678302</v>
      </c>
      <c r="L102" s="35">
        <v>18.306177670764164</v>
      </c>
      <c r="M102" s="35">
        <v>17.415852623456793</v>
      </c>
      <c r="N102" s="4">
        <v>2.4580000000000002</v>
      </c>
      <c r="O102" s="4">
        <v>6.2663269584287429</v>
      </c>
      <c r="P102" s="35">
        <v>1.3892668178382463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-62.117307058531445</v>
      </c>
      <c r="AR102" s="21">
        <v>-63.579542536550846</v>
      </c>
      <c r="AS102">
        <v>-6.2736205593348586</v>
      </c>
      <c r="AT102">
        <v>62.117307058531445</v>
      </c>
      <c r="AU102">
        <v>63.579542536550846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8</v>
      </c>
      <c r="D103" s="4">
        <v>2</v>
      </c>
      <c r="E103" s="4">
        <v>13</v>
      </c>
      <c r="F103" s="4">
        <v>23</v>
      </c>
      <c r="G103" s="4">
        <v>95</v>
      </c>
      <c r="H103" s="4">
        <v>92.18</v>
      </c>
      <c r="I103" s="34">
        <v>12675.15494674</v>
      </c>
      <c r="J103" s="35">
        <v>18.322401113098788</v>
      </c>
      <c r="K103" s="35">
        <v>17.265405506649184</v>
      </c>
      <c r="L103" s="35">
        <v>12.773573670294441</v>
      </c>
      <c r="M103" s="35">
        <v>12.273081140794755</v>
      </c>
      <c r="N103" s="4">
        <v>5.0309999999999997</v>
      </c>
      <c r="O103" s="4">
        <v>12.978645249039483</v>
      </c>
      <c r="P103" s="35">
        <v>2.1967888912996312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2.1967888923596313</v>
      </c>
      <c r="AH103" s="38" t="str">
        <f t="shared" si="36"/>
        <v xml:space="preserve"> </v>
      </c>
      <c r="AI103" s="1">
        <f t="shared" si="37"/>
        <v>175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-10.37324154962751</v>
      </c>
      <c r="AR103" s="21">
        <v>-14.141541457926454</v>
      </c>
      <c r="AS103">
        <v>3.0592319375135624</v>
      </c>
      <c r="AT103">
        <v>10.37324154962751</v>
      </c>
      <c r="AU103">
        <v>14.141541457926454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23</v>
      </c>
      <c r="D104" s="4">
        <v>1</v>
      </c>
      <c r="E104" s="4">
        <v>7</v>
      </c>
      <c r="F104" s="4">
        <v>31</v>
      </c>
      <c r="G104" s="4">
        <v>400</v>
      </c>
      <c r="H104" s="4">
        <v>349.54</v>
      </c>
      <c r="I104" s="34">
        <v>87791.715481189996</v>
      </c>
      <c r="J104" s="35" t="s">
        <v>1019</v>
      </c>
      <c r="K104" s="35">
        <v>27.235468287361698</v>
      </c>
      <c r="L104" s="35">
        <v>9.5239257317156252</v>
      </c>
      <c r="M104" s="35">
        <v>8.8425186650130794</v>
      </c>
      <c r="N104" s="4">
        <v>7.8280000000000003</v>
      </c>
      <c r="O104" s="4">
        <v>182.81120463279467</v>
      </c>
      <c r="P104" s="35">
        <v>0</v>
      </c>
      <c r="Q104" s="36">
        <f t="shared" si="21"/>
        <v>74.193548388166775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>
        <f t="shared" si="34"/>
        <v>65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380</v>
      </c>
      <c r="AP104" t="s">
        <v>1041</v>
      </c>
      <c r="AQ104" s="22" t="e">
        <v>#VALUE!</v>
      </c>
      <c r="AR104" s="21">
        <v>14.896520597295492</v>
      </c>
      <c r="AS104">
        <v>14.436116038221659</v>
      </c>
      <c r="AT104" t="e">
        <v>#VALUE!</v>
      </c>
      <c r="AU104">
        <v>-14.896520597295492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20</v>
      </c>
      <c r="D105" s="4">
        <v>1</v>
      </c>
      <c r="E105" s="4">
        <v>4</v>
      </c>
      <c r="F105" s="4">
        <v>25</v>
      </c>
      <c r="G105" s="4">
        <v>244</v>
      </c>
      <c r="H105" s="4">
        <v>191.87</v>
      </c>
      <c r="I105" s="34">
        <v>73087.887879999995</v>
      </c>
      <c r="J105" s="35">
        <v>11.653911564625851</v>
      </c>
      <c r="K105" s="35">
        <v>10.37527713188774</v>
      </c>
      <c r="L105" s="35">
        <v>8.8131284360354449</v>
      </c>
      <c r="M105" s="35">
        <v>9.1552045049430557</v>
      </c>
      <c r="N105" s="4">
        <v>16.463999999999999</v>
      </c>
      <c r="O105" s="4">
        <v>-8.8807785888077895</v>
      </c>
      <c r="P105" s="35">
        <v>1.4072027935581384E-2</v>
      </c>
      <c r="Q105" s="36">
        <f t="shared" si="21"/>
        <v>80.000000001079997</v>
      </c>
      <c r="R105" s="36" t="str">
        <f t="shared" si="22"/>
        <v xml:space="preserve"> </v>
      </c>
      <c r="S105" s="37">
        <f t="shared" si="23"/>
        <v>0.27169437748068781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>
        <f t="shared" si="32"/>
        <v>21</v>
      </c>
      <c r="AD105" s="1" t="str">
        <f t="shared" si="33"/>
        <v xml:space="preserve"> </v>
      </c>
      <c r="AE105" s="1">
        <f t="shared" si="34"/>
        <v>41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29.797410929898394</v>
      </c>
      <c r="AR105" s="21">
        <v>21.248032013535767</v>
      </c>
      <c r="AS105">
        <v>27.169437640068782</v>
      </c>
      <c r="AT105">
        <v>-29.797410929898394</v>
      </c>
      <c r="AU105">
        <v>-21.248032013535767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2</v>
      </c>
      <c r="E106" s="4">
        <v>5</v>
      </c>
      <c r="F106" s="4">
        <v>8</v>
      </c>
      <c r="G106" s="4">
        <v>80</v>
      </c>
      <c r="H106" s="4">
        <v>85.54</v>
      </c>
      <c r="I106" s="34">
        <v>13920.583285700002</v>
      </c>
      <c r="J106" s="35">
        <v>24.815781839280536</v>
      </c>
      <c r="K106" s="35">
        <v>23.734739178690344</v>
      </c>
      <c r="L106" s="35" t="s">
        <v>1019</v>
      </c>
      <c r="M106" s="35" t="s">
        <v>1019</v>
      </c>
      <c r="N106" s="4">
        <v>3.4470000000000001</v>
      </c>
      <c r="O106" s="4">
        <v>21.388888888888893</v>
      </c>
      <c r="P106" s="35">
        <v>2.7215337853635724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2.7215337864535725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135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-49.489047111387862</v>
      </c>
      <c r="AR106" s="21" t="e">
        <v>#VALUE!</v>
      </c>
      <c r="AS106">
        <v>-6.4765022211830781</v>
      </c>
      <c r="AT106">
        <v>49.489047111387862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7</v>
      </c>
      <c r="D107" s="3">
        <v>2</v>
      </c>
      <c r="E107" s="3">
        <v>16</v>
      </c>
      <c r="F107" s="3">
        <v>25</v>
      </c>
      <c r="G107" s="4">
        <v>62.5</v>
      </c>
      <c r="H107" s="4">
        <v>66.7</v>
      </c>
      <c r="I107" s="5">
        <v>57473.822149800006</v>
      </c>
      <c r="J107" s="4">
        <v>23.560579300600494</v>
      </c>
      <c r="K107" s="4">
        <v>22.159468438538205</v>
      </c>
      <c r="L107" s="4">
        <v>15.094420311743869</v>
      </c>
      <c r="M107" s="4">
        <v>14.486971786501558</v>
      </c>
      <c r="N107" s="4">
        <v>2.831</v>
      </c>
      <c r="O107" s="4">
        <v>-10.540540540540535</v>
      </c>
      <c r="P107" s="4">
        <v>2.5937031484257869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/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2.593703149525787</v>
      </c>
      <c r="AH107" t="str">
        <f t="shared" si="36"/>
        <v xml:space="preserve"> </v>
      </c>
      <c r="AI107">
        <f t="shared" si="46"/>
        <v>145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-41.92776886296037</v>
      </c>
      <c r="AR107">
        <v>-34.880061466507819</v>
      </c>
      <c r="AS107">
        <v>-6.2968515742129032</v>
      </c>
      <c r="AT107">
        <v>41.92776886296037</v>
      </c>
      <c r="AU107">
        <v>34.880061466507819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3</v>
      </c>
      <c r="D108" s="3">
        <v>5</v>
      </c>
      <c r="E108" s="3">
        <v>11</v>
      </c>
      <c r="F108" s="3">
        <v>19</v>
      </c>
      <c r="G108" s="4">
        <v>154</v>
      </c>
      <c r="H108" s="4">
        <v>158.94</v>
      </c>
      <c r="I108" s="5">
        <v>20370.432093659998</v>
      </c>
      <c r="J108" s="4">
        <v>25.168646080760094</v>
      </c>
      <c r="K108" s="4">
        <v>23.676448681662446</v>
      </c>
      <c r="L108" s="4">
        <v>16.969570632031324</v>
      </c>
      <c r="M108" s="4">
        <v>16.177867748017842</v>
      </c>
      <c r="N108" s="4">
        <v>6.3150000000000004</v>
      </c>
      <c r="O108" s="4">
        <v>6.1029606806912966</v>
      </c>
      <c r="P108" s="4">
        <v>2.4443186107965271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2.4443186119065272</v>
      </c>
      <c r="AH108" t="str">
        <f t="shared" si="36"/>
        <v xml:space="preserve"> </v>
      </c>
      <c r="AI108">
        <f t="shared" si="46"/>
        <v>156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-51.614683916228167</v>
      </c>
      <c r="AR108">
        <v>-51.635947763282971</v>
      </c>
      <c r="AS108">
        <v>-3.1080911035610947</v>
      </c>
      <c r="AT108">
        <v>51.614683916228167</v>
      </c>
      <c r="AU108">
        <v>51.635947763282971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14</v>
      </c>
      <c r="D109" s="3">
        <v>2</v>
      </c>
      <c r="E109" s="3">
        <v>12</v>
      </c>
      <c r="F109" s="3">
        <v>28</v>
      </c>
      <c r="G109" s="4">
        <v>88</v>
      </c>
      <c r="H109" s="4">
        <v>87.74</v>
      </c>
      <c r="I109" s="5">
        <v>13950.70509836</v>
      </c>
      <c r="J109" s="4">
        <v>10.660996354799513</v>
      </c>
      <c r="K109" s="4">
        <v>10.00912616929044</v>
      </c>
      <c r="L109" s="4" t="s">
        <v>1019</v>
      </c>
      <c r="M109" s="4" t="s">
        <v>1019</v>
      </c>
      <c r="N109" s="4">
        <v>8.23</v>
      </c>
      <c r="O109" s="4">
        <v>26.103896103896098</v>
      </c>
      <c r="P109" s="4">
        <v>2.9712787782083434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>
        <f t="shared" si="26"/>
        <v>-0.35778683232365016</v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>
        <f t="shared" si="30"/>
        <v>62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2.9712787793283435</v>
      </c>
      <c r="AH109" t="str">
        <f t="shared" si="36"/>
        <v xml:space="preserve"> </v>
      </c>
      <c r="AI109">
        <f t="shared" si="46"/>
        <v>110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35.778683232365019</v>
      </c>
      <c r="AR109" t="e">
        <v>#VALUE!</v>
      </c>
      <c r="AS109">
        <v>0.29633006610441104</v>
      </c>
      <c r="AT109">
        <v>-35.778683232365019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9</v>
      </c>
      <c r="F110" s="3">
        <v>35</v>
      </c>
      <c r="G110" s="4">
        <v>44</v>
      </c>
      <c r="H110" s="4">
        <v>38.47</v>
      </c>
      <c r="I110" s="5">
        <v>174113.77822280751</v>
      </c>
      <c r="J110" s="4">
        <v>13.833153541891404</v>
      </c>
      <c r="K110" s="4">
        <v>12.302526383114806</v>
      </c>
      <c r="L110" s="4">
        <v>8.3128436002214201</v>
      </c>
      <c r="M110" s="4">
        <v>7.7914198268007961</v>
      </c>
      <c r="N110" s="4">
        <v>2.7810000000000001</v>
      </c>
      <c r="O110" s="4">
        <v>2.2580645161290342</v>
      </c>
      <c r="P110" s="4">
        <v>2.175721341304913</v>
      </c>
      <c r="Q110" s="36">
        <f t="shared" si="21"/>
        <v>74.285714286844296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 t="str">
        <f t="shared" si="28"/>
        <v/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>
        <f t="shared" si="44"/>
        <v>64</v>
      </c>
      <c r="AF110" t="str">
        <f t="shared" si="45"/>
        <v xml:space="preserve"> </v>
      </c>
      <c r="AG110">
        <f t="shared" si="35"/>
        <v>2.1757213424349131</v>
      </c>
      <c r="AH110" t="str">
        <f t="shared" si="36"/>
        <v xml:space="preserve"> </v>
      </c>
      <c r="AI110">
        <f t="shared" si="46"/>
        <v>178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16.66976463140848</v>
      </c>
      <c r="AR110">
        <v>25.718455389308424</v>
      </c>
      <c r="AS110">
        <v>14.374837535742135</v>
      </c>
      <c r="AT110">
        <v>-16.66976463140848</v>
      </c>
      <c r="AU110">
        <v>-25.718455389308424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9</v>
      </c>
      <c r="D111" s="3">
        <v>2</v>
      </c>
      <c r="E111" s="3">
        <v>9</v>
      </c>
      <c r="F111" s="3">
        <v>20</v>
      </c>
      <c r="G111" s="4">
        <v>200</v>
      </c>
      <c r="H111" s="4">
        <v>176.49</v>
      </c>
      <c r="I111" s="5">
        <v>63141.206592330003</v>
      </c>
      <c r="J111" s="4">
        <v>25.051809794180272</v>
      </c>
      <c r="K111" s="4">
        <v>22.661787365177197</v>
      </c>
      <c r="L111" s="4">
        <v>19.58880704871909</v>
      </c>
      <c r="M111" s="4">
        <v>17.960246473547571</v>
      </c>
      <c r="N111" s="4">
        <v>7.0449999999999999</v>
      </c>
      <c r="O111" s="4">
        <v>-11.55913978494624</v>
      </c>
      <c r="P111" s="4">
        <v>3.1520199444727743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3.1520199456127744</v>
      </c>
      <c r="AH111" t="str">
        <f t="shared" si="36"/>
        <v xml:space="preserve"> </v>
      </c>
      <c r="AI111">
        <f t="shared" si="46"/>
        <v>90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611</v>
      </c>
      <c r="AP111" t="s">
        <v>1026</v>
      </c>
      <c r="AQ111">
        <v>-50.910867882465148</v>
      </c>
      <c r="AR111">
        <v>-75.040806087209333</v>
      </c>
      <c r="AS111">
        <v>13.320868037849154</v>
      </c>
      <c r="AT111">
        <v>50.910867882465148</v>
      </c>
      <c r="AU111">
        <v>75.040806087209333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11</v>
      </c>
      <c r="D112" s="3">
        <v>7</v>
      </c>
      <c r="E112" s="3">
        <v>14</v>
      </c>
      <c r="F112" s="3">
        <v>32</v>
      </c>
      <c r="G112" s="4">
        <v>540</v>
      </c>
      <c r="H112" s="4">
        <v>601.19000000000005</v>
      </c>
      <c r="I112" s="5">
        <v>16628.476531300003</v>
      </c>
      <c r="J112" s="4" t="s">
        <v>1019</v>
      </c>
      <c r="K112" s="4">
        <v>38.889320137136949</v>
      </c>
      <c r="L112" s="4">
        <v>23.814163083721485</v>
      </c>
      <c r="M112" s="4">
        <v>19.907448221122888</v>
      </c>
      <c r="N112" s="4">
        <v>12.280000000000001</v>
      </c>
      <c r="O112" s="4">
        <v>36.350663816154153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-112.79755791659838</v>
      </c>
      <c r="AS112">
        <v>-10.178146675759747</v>
      </c>
      <c r="AT112" t="e">
        <v>#VALUE!</v>
      </c>
      <c r="AU112">
        <v>112.79755791659838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19</v>
      </c>
      <c r="F113" s="3">
        <v>29</v>
      </c>
      <c r="G113" s="4">
        <v>159.5</v>
      </c>
      <c r="H113" s="4">
        <v>154.07</v>
      </c>
      <c r="I113" s="5">
        <v>24241.200317179999</v>
      </c>
      <c r="J113" s="4">
        <v>9.9470592033055709</v>
      </c>
      <c r="K113" s="4">
        <v>10.485232067510548</v>
      </c>
      <c r="L113" s="4">
        <v>6.7124428290840976</v>
      </c>
      <c r="M113" s="4">
        <v>7.1694715730968488</v>
      </c>
      <c r="N113" s="4">
        <v>15.489000000000001</v>
      </c>
      <c r="O113" s="4">
        <v>45.390946502057602</v>
      </c>
      <c r="P113" s="4">
        <v>3.0038294281819953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>
        <f t="shared" si="26"/>
        <v>-0.40079405456853356</v>
      </c>
      <c r="W113" s="37" t="str">
        <f t="shared" si="27"/>
        <v/>
      </c>
      <c r="X113" s="37">
        <f t="shared" si="28"/>
        <v>-0.40019246670050879</v>
      </c>
      <c r="Y113" t="str">
        <f t="shared" si="41"/>
        <v xml:space="preserve"> </v>
      </c>
      <c r="Z113" s="1">
        <f t="shared" si="30"/>
        <v>51</v>
      </c>
      <c r="AA113" t="str">
        <f t="shared" si="42"/>
        <v xml:space="preserve"> </v>
      </c>
      <c r="AB113" s="1">
        <f t="shared" si="31"/>
        <v>38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3.0038294293419954</v>
      </c>
      <c r="AH113" t="str">
        <f t="shared" si="36"/>
        <v xml:space="preserve"> </v>
      </c>
      <c r="AI113">
        <f t="shared" si="46"/>
        <v>108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40.079405456853358</v>
      </c>
      <c r="AR113">
        <v>40.019246670050876</v>
      </c>
      <c r="AS113">
        <v>3.5243720386837207</v>
      </c>
      <c r="AT113">
        <v>-40.079405456853358</v>
      </c>
      <c r="AU113">
        <v>-40.019246670050876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11</v>
      </c>
      <c r="F114" s="3">
        <v>19</v>
      </c>
      <c r="G114" s="4">
        <v>53</v>
      </c>
      <c r="H114" s="4">
        <v>53.41</v>
      </c>
      <c r="I114" s="5">
        <v>15136.399608049998</v>
      </c>
      <c r="J114" s="4">
        <v>21.372549019607842</v>
      </c>
      <c r="K114" s="4">
        <v>19.921671018276761</v>
      </c>
      <c r="L114" s="4">
        <v>11.495154900650993</v>
      </c>
      <c r="M114" s="4">
        <v>11.016573985540758</v>
      </c>
      <c r="N114" s="4">
        <v>2.4990000000000001</v>
      </c>
      <c r="O114" s="4">
        <v>1.0465116279069777</v>
      </c>
      <c r="P114" s="4">
        <v>2.8646320913686578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2.8646320925386579</v>
      </c>
      <c r="AH114" t="str">
        <f t="shared" si="36"/>
        <v xml:space="preserve"> </v>
      </c>
      <c r="AI114">
        <f t="shared" si="46"/>
        <v>118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-28.7471822558234</v>
      </c>
      <c r="AR114">
        <v>-2.7179028770339064</v>
      </c>
      <c r="AS114">
        <v>-0.76764650814453717</v>
      </c>
      <c r="AT114">
        <v>28.7471822558234</v>
      </c>
      <c r="AU114">
        <v>2.7179028770339064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17</v>
      </c>
      <c r="D115" s="3">
        <v>0</v>
      </c>
      <c r="E115" s="3">
        <v>4</v>
      </c>
      <c r="F115" s="3">
        <v>21</v>
      </c>
      <c r="G115" s="4">
        <v>77.5</v>
      </c>
      <c r="H115" s="4">
        <v>63.51</v>
      </c>
      <c r="I115" s="5">
        <v>26240.450960819999</v>
      </c>
      <c r="J115" s="4">
        <v>15.381448292564784</v>
      </c>
      <c r="K115" s="4">
        <v>13.195512154581342</v>
      </c>
      <c r="L115" s="4">
        <v>8.6378013435002821</v>
      </c>
      <c r="M115" s="4">
        <v>7.4384010132472929</v>
      </c>
      <c r="N115" s="4">
        <v>4.1290000000000004</v>
      </c>
      <c r="O115" s="4">
        <v>21.843317972350242</v>
      </c>
      <c r="P115" s="4">
        <v>0</v>
      </c>
      <c r="Q115" s="36">
        <f t="shared" si="21"/>
        <v>80.952380953560947</v>
      </c>
      <c r="R115" t="str">
        <f t="shared" si="22"/>
        <v xml:space="preserve"> </v>
      </c>
      <c r="S115" s="37">
        <f t="shared" si="23"/>
        <v>0.22028027200349232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>
        <f t="shared" si="43"/>
        <v>34</v>
      </c>
      <c r="AD115" s="1" t="str">
        <f t="shared" si="33"/>
        <v xml:space="preserve"> </v>
      </c>
      <c r="AE115">
        <f t="shared" si="44"/>
        <v>37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7.3429133387619689</v>
      </c>
      <c r="AR115">
        <v>22.814712186042151</v>
      </c>
      <c r="AS115">
        <v>22.028027082349233</v>
      </c>
      <c r="AT115">
        <v>-7.3429133387619689</v>
      </c>
      <c r="AU115">
        <v>-22.814712186042151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8</v>
      </c>
      <c r="D116" s="3">
        <v>0</v>
      </c>
      <c r="E116" s="3">
        <v>9</v>
      </c>
      <c r="F116" s="3">
        <v>17</v>
      </c>
      <c r="G116" s="4">
        <v>31</v>
      </c>
      <c r="H116" s="4">
        <v>31.22</v>
      </c>
      <c r="I116" s="5">
        <v>15647.116833599999</v>
      </c>
      <c r="J116" s="4">
        <v>18.484310242747185</v>
      </c>
      <c r="K116" s="4">
        <v>17.239094422970734</v>
      </c>
      <c r="L116" s="4">
        <v>8.2678973352310372</v>
      </c>
      <c r="M116" s="4">
        <v>8.017473531287088</v>
      </c>
      <c r="N116" s="4">
        <v>1.5860000000000001</v>
      </c>
      <c r="O116" s="4">
        <v>4.6319525178975844</v>
      </c>
      <c r="P116" s="4">
        <v>3.7572069186418968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3.7572069198318969</v>
      </c>
      <c r="AH116" t="str">
        <f t="shared" si="36"/>
        <v xml:space="preserve"> </v>
      </c>
      <c r="AI116">
        <f t="shared" si="46"/>
        <v>53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-11.348574169269643</v>
      </c>
      <c r="AR116">
        <v>26.12008426006911</v>
      </c>
      <c r="AS116">
        <v>-0.70467648942984518</v>
      </c>
      <c r="AT116">
        <v>11.348574169269643</v>
      </c>
      <c r="AU116">
        <v>-26.12008426006911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17</v>
      </c>
      <c r="D117" s="3">
        <v>1</v>
      </c>
      <c r="E117" s="3">
        <v>6</v>
      </c>
      <c r="F117" s="3">
        <v>24</v>
      </c>
      <c r="G117" s="4">
        <v>98</v>
      </c>
      <c r="H117" s="4">
        <v>82.07</v>
      </c>
      <c r="I117" s="5">
        <v>38398.966833109997</v>
      </c>
      <c r="J117" s="4">
        <v>7.4197631317240749</v>
      </c>
      <c r="K117" s="4">
        <v>6.8781428092524299</v>
      </c>
      <c r="L117" s="4" t="s">
        <v>1019</v>
      </c>
      <c r="M117" s="4" t="s">
        <v>1019</v>
      </c>
      <c r="N117" s="4">
        <v>11.061</v>
      </c>
      <c r="O117" s="4">
        <v>2.5660377358490591</v>
      </c>
      <c r="P117" s="4">
        <v>2.0129158035823083</v>
      </c>
      <c r="Q117" s="36">
        <f t="shared" si="21"/>
        <v>70.833333334533322</v>
      </c>
      <c r="R117" t="str">
        <f t="shared" si="22"/>
        <v xml:space="preserve"> </v>
      </c>
      <c r="S117" s="37">
        <f t="shared" si="23"/>
        <v>0.19410259654543693</v>
      </c>
      <c r="T117" s="37" t="str">
        <f t="shared" si="24"/>
        <v/>
      </c>
      <c r="U117" s="37" t="str">
        <f t="shared" si="25"/>
        <v/>
      </c>
      <c r="V117" s="37">
        <f t="shared" si="26"/>
        <v>-0.55303712470668764</v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>
        <f t="shared" si="30"/>
        <v>11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48</v>
      </c>
      <c r="AD117" s="1" t="str">
        <f t="shared" si="33"/>
        <v xml:space="preserve"> </v>
      </c>
      <c r="AE117">
        <f t="shared" si="44"/>
        <v>81</v>
      </c>
      <c r="AF117" t="str">
        <f t="shared" si="45"/>
        <v xml:space="preserve"> </v>
      </c>
      <c r="AG117">
        <f t="shared" si="35"/>
        <v>2.0129158047823084</v>
      </c>
      <c r="AH117" t="str">
        <f t="shared" si="36"/>
        <v xml:space="preserve"> </v>
      </c>
      <c r="AI117">
        <f t="shared" si="46"/>
        <v>190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55.303712470668764</v>
      </c>
      <c r="AR117" t="e">
        <v>#VALUE!</v>
      </c>
      <c r="AS117">
        <v>19.410259534543695</v>
      </c>
      <c r="AT117">
        <v>-55.303712470668764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14</v>
      </c>
      <c r="F118" s="3">
        <v>31</v>
      </c>
      <c r="G118" s="4">
        <v>28</v>
      </c>
      <c r="H118" s="4">
        <v>24.54</v>
      </c>
      <c r="I118" s="5">
        <v>10581.15405888</v>
      </c>
      <c r="J118" s="4">
        <v>13.243389098758769</v>
      </c>
      <c r="K118" s="4">
        <v>13.943181818181818</v>
      </c>
      <c r="L118" s="4">
        <v>7.2328897933625553</v>
      </c>
      <c r="M118" s="4">
        <v>7.1302006172839514</v>
      </c>
      <c r="N118" s="4">
        <v>1.21</v>
      </c>
      <c r="O118" s="4">
        <v>346.15384615384613</v>
      </c>
      <c r="P118" s="4">
        <v>1.1369193154034232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-0.35368659427735927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50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20.222476578792037</v>
      </c>
      <c r="AR118">
        <v>35.368659427735928</v>
      </c>
      <c r="AS118">
        <v>14.099429502852502</v>
      </c>
      <c r="AT118">
        <v>-20.222476578792037</v>
      </c>
      <c r="AU118">
        <v>-35.368659427735928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2</v>
      </c>
      <c r="F119" s="3">
        <v>2</v>
      </c>
      <c r="G119" s="4">
        <v>139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11</v>
      </c>
      <c r="D120" s="3">
        <v>2</v>
      </c>
      <c r="E120" s="3">
        <v>3</v>
      </c>
      <c r="F120" s="3">
        <v>16</v>
      </c>
      <c r="G120" s="4">
        <v>300</v>
      </c>
      <c r="H120" s="4">
        <v>286.33</v>
      </c>
      <c r="I120" s="5">
        <v>14127.2845461</v>
      </c>
      <c r="J120" s="4">
        <v>24.709181912323089</v>
      </c>
      <c r="K120" s="4">
        <v>21.917483159828535</v>
      </c>
      <c r="L120" s="4">
        <v>17.288539875030523</v>
      </c>
      <c r="M120" s="4">
        <v>16.130655359293456</v>
      </c>
      <c r="N120" s="4">
        <v>11.588000000000001</v>
      </c>
      <c r="O120" s="4">
        <v>-10.250896057347671</v>
      </c>
      <c r="P120" s="4">
        <v>2.0954842314811581E-2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-48.846894403638473</v>
      </c>
      <c r="AR120">
        <v>-54.486179187419516</v>
      </c>
      <c r="AS120">
        <v>4.7742115740579072</v>
      </c>
      <c r="AT120">
        <v>48.846894403638473</v>
      </c>
      <c r="AU120">
        <v>54.486179187419516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13</v>
      </c>
      <c r="D121" s="3">
        <v>0</v>
      </c>
      <c r="E121" s="3">
        <v>10</v>
      </c>
      <c r="F121" s="3">
        <v>23</v>
      </c>
      <c r="G121" s="4">
        <v>75.5</v>
      </c>
      <c r="H121" s="4">
        <v>70.239999999999995</v>
      </c>
      <c r="I121" s="5">
        <v>79680.543562559993</v>
      </c>
      <c r="J121" s="4">
        <v>20.31231925968768</v>
      </c>
      <c r="K121" s="4">
        <v>17.140068326012688</v>
      </c>
      <c r="L121" s="4">
        <v>6.4813881218045841</v>
      </c>
      <c r="M121" s="4">
        <v>5.6462914810467444</v>
      </c>
      <c r="N121" s="4">
        <v>3.4580000000000002</v>
      </c>
      <c r="O121" s="4">
        <v>-21.770833333333332</v>
      </c>
      <c r="P121" s="4">
        <v>1.7611047835990892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-0.42083895227355184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34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-22.360410420219768</v>
      </c>
      <c r="AR121">
        <v>42.083895227355185</v>
      </c>
      <c r="AS121">
        <v>7.4886104783599139</v>
      </c>
      <c r="AT121">
        <v>22.360410420219768</v>
      </c>
      <c r="AU121">
        <v>-42.083895227355185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10</v>
      </c>
      <c r="F122" s="3">
        <v>29</v>
      </c>
      <c r="G122" s="4">
        <v>240</v>
      </c>
      <c r="H122" s="4">
        <v>215.23</v>
      </c>
      <c r="I122" s="5">
        <v>94806.765579939994</v>
      </c>
      <c r="J122" s="4">
        <v>27.901218563650502</v>
      </c>
      <c r="K122" s="4">
        <v>25.674579506143381</v>
      </c>
      <c r="L122" s="4">
        <v>14.882124116011125</v>
      </c>
      <c r="M122" s="4">
        <v>13.872273323249249</v>
      </c>
      <c r="N122" s="4">
        <v>7.7140000000000004</v>
      </c>
      <c r="O122" s="4">
        <v>18.807836950857084</v>
      </c>
      <c r="P122" s="4">
        <v>1.0918552246434048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-68.075565917676698</v>
      </c>
      <c r="AR122">
        <v>-32.983034397024412</v>
      </c>
      <c r="AS122">
        <v>11.508618686986027</v>
      </c>
      <c r="AT122">
        <v>68.075565917676698</v>
      </c>
      <c r="AU122">
        <v>32.983034397024412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5</v>
      </c>
      <c r="D123" s="3">
        <v>0</v>
      </c>
      <c r="E123" s="3">
        <v>11</v>
      </c>
      <c r="F123" s="3">
        <v>16</v>
      </c>
      <c r="G123" s="4">
        <v>12</v>
      </c>
      <c r="H123" s="4">
        <v>11.11</v>
      </c>
      <c r="I123" s="5">
        <v>8346.4639256899991</v>
      </c>
      <c r="J123" s="4">
        <v>17.14506172839506</v>
      </c>
      <c r="K123" s="4">
        <v>14.773936170212766</v>
      </c>
      <c r="L123" s="4">
        <v>12.190881854167619</v>
      </c>
      <c r="M123" s="4">
        <v>11.187640755195325</v>
      </c>
      <c r="N123" s="4">
        <v>0.64800000000000002</v>
      </c>
      <c r="O123" s="4">
        <v>2.3076923076923097</v>
      </c>
      <c r="P123" s="4">
        <v>4.5004500450045004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4.5004500462645005</v>
      </c>
      <c r="AH123" t="str">
        <f t="shared" si="36"/>
        <v xml:space="preserve"> </v>
      </c>
      <c r="AI123">
        <f t="shared" si="46"/>
        <v>25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-3.2810071043890776</v>
      </c>
      <c r="AR123">
        <v>-8.9347493882721452</v>
      </c>
      <c r="AS123">
        <v>8.0108010801080098</v>
      </c>
      <c r="AT123">
        <v>3.2810071043890776</v>
      </c>
      <c r="AU123">
        <v>8.9347493882721452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4</v>
      </c>
      <c r="D124" s="3">
        <v>9</v>
      </c>
      <c r="E124" s="3">
        <v>5</v>
      </c>
      <c r="F124" s="3">
        <v>18</v>
      </c>
      <c r="G124" s="4">
        <v>35</v>
      </c>
      <c r="H124" s="4">
        <v>35.44</v>
      </c>
      <c r="I124" s="5">
        <v>10668.468610559999</v>
      </c>
      <c r="J124" s="4">
        <v>14.447615165103954</v>
      </c>
      <c r="K124" s="4">
        <v>13.720480061943475</v>
      </c>
      <c r="L124" s="4">
        <v>11.197555861111187</v>
      </c>
      <c r="M124" s="4">
        <v>11.061227856143118</v>
      </c>
      <c r="N124" s="4">
        <v>2.4529999999999998</v>
      </c>
      <c r="O124" s="4">
        <v>-28.800000000000004</v>
      </c>
      <c r="P124" s="4">
        <v>4.0095936794582396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4.0095936807282397</v>
      </c>
      <c r="AH124" t="str">
        <f t="shared" si="36"/>
        <v xml:space="preserve"> </v>
      </c>
      <c r="AI124">
        <f t="shared" si="46"/>
        <v>41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12.968278088068363</v>
      </c>
      <c r="AR124">
        <v>-5.863038319240399E-2</v>
      </c>
      <c r="AS124">
        <v>-1.2415349887133109</v>
      </c>
      <c r="AT124">
        <v>-12.968278088068363</v>
      </c>
      <c r="AU124">
        <v>5.863038319240399E-2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5</v>
      </c>
      <c r="F125" s="3">
        <v>11</v>
      </c>
      <c r="G125" s="4">
        <v>61</v>
      </c>
      <c r="H125" s="4">
        <v>56.53</v>
      </c>
      <c r="I125" s="5">
        <v>13228.895084399999</v>
      </c>
      <c r="J125" s="4">
        <v>26.577338975082274</v>
      </c>
      <c r="K125" s="4">
        <v>23.872466216216218</v>
      </c>
      <c r="L125" s="4">
        <v>17.666876900376476</v>
      </c>
      <c r="M125" s="4">
        <v>15.856094603707788</v>
      </c>
      <c r="N125" s="4">
        <v>2.1270000000000002</v>
      </c>
      <c r="O125" s="4">
        <v>16.730769230769223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-60.100580504482124</v>
      </c>
      <c r="AR125">
        <v>-57.866906646957347</v>
      </c>
      <c r="AS125">
        <v>7.9073058552980635</v>
      </c>
      <c r="AT125">
        <v>60.100580504482124</v>
      </c>
      <c r="AU125">
        <v>57.866906646957347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41</v>
      </c>
      <c r="D126" s="3">
        <v>0</v>
      </c>
      <c r="E126" s="3">
        <v>3</v>
      </c>
      <c r="F126" s="3">
        <v>44</v>
      </c>
      <c r="G126" s="4">
        <v>175</v>
      </c>
      <c r="H126" s="4">
        <v>159.63</v>
      </c>
      <c r="I126" s="5">
        <v>122116.95</v>
      </c>
      <c r="J126" s="4" t="s">
        <v>1019</v>
      </c>
      <c r="K126" s="4" t="s">
        <v>1019</v>
      </c>
      <c r="L126" s="4">
        <v>38.678289685627128</v>
      </c>
      <c r="M126" s="4">
        <v>30.290406041099281</v>
      </c>
      <c r="N126" s="4">
        <v>2.61</v>
      </c>
      <c r="O126" s="4">
        <v>58.000000000000021</v>
      </c>
      <c r="P126" s="4">
        <v>0</v>
      </c>
      <c r="Q126" s="36">
        <f t="shared" si="21"/>
        <v>93.181818183108192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>
        <f t="shared" si="44"/>
        <v>8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58.000000001290019</v>
      </c>
      <c r="AL126" t="str">
        <f t="shared" si="39"/>
        <v xml:space="preserve"> </v>
      </c>
      <c r="AM126">
        <f t="shared" si="48"/>
        <v>12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-245.61977091348575</v>
      </c>
      <c r="AS126">
        <v>9.6285159431184653</v>
      </c>
      <c r="AT126" t="e">
        <v>#VALUE!</v>
      </c>
      <c r="AU126">
        <v>245.61977091348575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21</v>
      </c>
      <c r="D127" s="3">
        <v>2</v>
      </c>
      <c r="E127" s="3">
        <v>11</v>
      </c>
      <c r="F127" s="3">
        <v>34</v>
      </c>
      <c r="G127" s="4">
        <v>54</v>
      </c>
      <c r="H127" s="4">
        <v>49.41</v>
      </c>
      <c r="I127" s="5">
        <v>217504.18944755997</v>
      </c>
      <c r="J127" s="4">
        <v>16.110205412455166</v>
      </c>
      <c r="K127" s="4">
        <v>14.648680699673879</v>
      </c>
      <c r="L127" s="4">
        <v>11.067369562876129</v>
      </c>
      <c r="M127" s="4">
        <v>10.435254297549637</v>
      </c>
      <c r="N127" s="4">
        <v>3.0670000000000002</v>
      </c>
      <c r="O127" s="4">
        <v>16.515151515151512</v>
      </c>
      <c r="P127" s="4">
        <v>2.7625986642380087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2.7625986655380088</v>
      </c>
      <c r="AH127" t="str">
        <f t="shared" si="36"/>
        <v xml:space="preserve"> </v>
      </c>
      <c r="AI127">
        <f t="shared" si="46"/>
        <v>129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2.9529163548421944</v>
      </c>
      <c r="AR127">
        <v>1.1046826520475062</v>
      </c>
      <c r="AS127">
        <v>9.289617486338809</v>
      </c>
      <c r="AT127">
        <v>-2.9529163548421944</v>
      </c>
      <c r="AU127">
        <v>-1.1046826520475062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16</v>
      </c>
      <c r="D128" s="3">
        <v>1</v>
      </c>
      <c r="E128" s="3">
        <v>10</v>
      </c>
      <c r="F128" s="3">
        <v>27</v>
      </c>
      <c r="G128" s="4">
        <v>76</v>
      </c>
      <c r="H128" s="4">
        <v>72.569999999999993</v>
      </c>
      <c r="I128" s="5">
        <v>59190.295660619995</v>
      </c>
      <c r="J128" s="4">
        <v>17.063249470961672</v>
      </c>
      <c r="K128" s="4">
        <v>15.265039966344128</v>
      </c>
      <c r="L128" s="4">
        <v>11.143542834697266</v>
      </c>
      <c r="M128" s="4">
        <v>10.605790485063764</v>
      </c>
      <c r="N128" s="4">
        <v>4.2530000000000001</v>
      </c>
      <c r="O128" s="4">
        <v>18.333333333333336</v>
      </c>
      <c r="P128" s="4">
        <v>1.2553396720407883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621</v>
      </c>
      <c r="AP128" t="s">
        <v>1024</v>
      </c>
      <c r="AQ128">
        <v>-2.7881740965492785</v>
      </c>
      <c r="AR128">
        <v>0.4240168581219006</v>
      </c>
      <c r="AS128">
        <v>4.7264709935235016</v>
      </c>
      <c r="AT128">
        <v>2.7881740965492785</v>
      </c>
      <c r="AU128">
        <v>-0.4240168581219006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200</v>
      </c>
      <c r="H129" s="4">
        <v>202.98</v>
      </c>
      <c r="I129" s="5">
        <v>21220.319807100001</v>
      </c>
      <c r="J129" s="4">
        <v>27.567567567567565</v>
      </c>
      <c r="K129" s="4">
        <v>24.487875497647483</v>
      </c>
      <c r="L129" s="4">
        <v>15.936997994652407</v>
      </c>
      <c r="M129" s="4">
        <v>14.562390133482856</v>
      </c>
      <c r="N129" s="4">
        <v>7.3630000000000004</v>
      </c>
      <c r="O129" s="4">
        <v>25.401459854014586</v>
      </c>
      <c r="P129" s="4">
        <v>0.98926002561828763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-66.065668756457541</v>
      </c>
      <c r="AR129">
        <v>-42.409130308760126</v>
      </c>
      <c r="AS129">
        <v>-1.4681249384175699</v>
      </c>
      <c r="AT129">
        <v>66.065668756457541</v>
      </c>
      <c r="AU129">
        <v>42.409130308760126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4</v>
      </c>
      <c r="D130" s="3">
        <v>4</v>
      </c>
      <c r="E130" s="3">
        <v>10</v>
      </c>
      <c r="F130" s="3">
        <v>18</v>
      </c>
      <c r="G130" s="4">
        <v>14</v>
      </c>
      <c r="H130" s="4">
        <v>13.33</v>
      </c>
      <c r="I130" s="5">
        <v>14405.188069100002</v>
      </c>
      <c r="J130" s="4">
        <v>11.099084096586177</v>
      </c>
      <c r="K130" s="4">
        <v>10.430359937402191</v>
      </c>
      <c r="L130" s="4">
        <v>5.5524200563616617</v>
      </c>
      <c r="M130" s="4">
        <v>5.612660500901506</v>
      </c>
      <c r="N130" s="4">
        <v>1.2010000000000001</v>
      </c>
      <c r="O130" s="4">
        <v>9.2000000000000082</v>
      </c>
      <c r="P130" s="4">
        <v>10.667666916729182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>
        <f t="shared" si="26"/>
        <v>-0.3313966426068764</v>
      </c>
      <c r="W130" s="37" t="str">
        <f t="shared" si="27"/>
        <v/>
      </c>
      <c r="X130" s="37">
        <f t="shared" si="28"/>
        <v>-0.5038492747500487</v>
      </c>
      <c r="Y130" t="str">
        <f t="shared" si="41"/>
        <v xml:space="preserve"> </v>
      </c>
      <c r="Z130" s="1">
        <f t="shared" si="30"/>
        <v>72</v>
      </c>
      <c r="AA130" t="str">
        <f t="shared" si="42"/>
        <v xml:space="preserve"> </v>
      </c>
      <c r="AB130" s="1">
        <f t="shared" si="31"/>
        <v>15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10.667666918059181</v>
      </c>
      <c r="AH130" t="str">
        <f t="shared" si="36"/>
        <v xml:space="preserve"> </v>
      </c>
      <c r="AI130">
        <f t="shared" si="46"/>
        <v>1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310</v>
      </c>
      <c r="AP130" t="s">
        <v>1041</v>
      </c>
      <c r="AQ130">
        <v>33.139664260687638</v>
      </c>
      <c r="AR130">
        <v>50.384927475004872</v>
      </c>
      <c r="AS130">
        <v>5.0262565641410406</v>
      </c>
      <c r="AT130">
        <v>-33.139664260687638</v>
      </c>
      <c r="AU130">
        <v>-50.384927475004872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23</v>
      </c>
      <c r="D131" s="3">
        <v>1</v>
      </c>
      <c r="E131" s="3">
        <v>11</v>
      </c>
      <c r="F131" s="3">
        <v>35</v>
      </c>
      <c r="G131" s="4">
        <v>84</v>
      </c>
      <c r="H131" s="4">
        <v>71.34</v>
      </c>
      <c r="I131" s="5">
        <v>41027.582278500005</v>
      </c>
      <c r="J131" s="4">
        <v>15.995515695067265</v>
      </c>
      <c r="K131" s="4">
        <v>14.55621301775148</v>
      </c>
      <c r="L131" s="4">
        <v>9.9214286037606652</v>
      </c>
      <c r="M131" s="4">
        <v>9.1402074292553213</v>
      </c>
      <c r="N131" s="4">
        <v>4.46</v>
      </c>
      <c r="O131" s="4">
        <v>-1.4150943396226532</v>
      </c>
      <c r="P131" s="4">
        <v>1.0485001401738154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0.17746005180257363</v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 t="str">
        <f t="shared" si="28"/>
        <v/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>
        <f t="shared" si="43"/>
        <v>57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3.6438015615558261</v>
      </c>
      <c r="AR131">
        <v>11.344531802281333</v>
      </c>
      <c r="AS131">
        <v>17.746005046257363</v>
      </c>
      <c r="AT131">
        <v>-3.6438015615558261</v>
      </c>
      <c r="AU131">
        <v>-11.344531802281333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12</v>
      </c>
      <c r="F132" s="3">
        <v>20</v>
      </c>
      <c r="G132" s="4">
        <v>110</v>
      </c>
      <c r="H132" s="4">
        <v>104.99</v>
      </c>
      <c r="I132" s="5">
        <v>13829.895206669999</v>
      </c>
      <c r="J132" s="4">
        <v>17.477942400532708</v>
      </c>
      <c r="K132" s="4">
        <v>15.88591314873657</v>
      </c>
      <c r="L132" s="4">
        <v>14.196896060926063</v>
      </c>
      <c r="M132" s="4">
        <v>12.517565891472868</v>
      </c>
      <c r="N132" s="4">
        <v>6.0070000000000006</v>
      </c>
      <c r="O132" s="4">
        <v>-7.9844961240310059</v>
      </c>
      <c r="P132" s="4">
        <v>0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-5.2862638721161259</v>
      </c>
      <c r="AR132">
        <v>-26.86000348363844</v>
      </c>
      <c r="AS132">
        <v>4.7718830364796627</v>
      </c>
      <c r="AT132">
        <v>5.2862638721161259</v>
      </c>
      <c r="AU132">
        <v>26.86000348363844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20</v>
      </c>
      <c r="D133" s="3">
        <v>0</v>
      </c>
      <c r="E133" s="3">
        <v>7</v>
      </c>
      <c r="F133" s="3">
        <v>27</v>
      </c>
      <c r="G133" s="4">
        <v>80</v>
      </c>
      <c r="H133" s="4">
        <v>62.35</v>
      </c>
      <c r="I133" s="5">
        <v>80624.460780000009</v>
      </c>
      <c r="J133" s="4">
        <v>8.8893641288850862</v>
      </c>
      <c r="K133" s="4">
        <v>8.2747179827471804</v>
      </c>
      <c r="L133" s="4">
        <v>8.8595867485358113</v>
      </c>
      <c r="M133" s="4">
        <v>8.1698716042263193</v>
      </c>
      <c r="N133" s="4">
        <v>7.0140000000000002</v>
      </c>
      <c r="O133" s="4">
        <v>4.9324324324324289</v>
      </c>
      <c r="P133" s="4">
        <v>3.1772253408179636</v>
      </c>
      <c r="Q133" s="36">
        <f t="shared" si="21"/>
        <v>74.074074075434069</v>
      </c>
      <c r="R133" t="str">
        <f t="shared" si="22"/>
        <v xml:space="preserve"> </v>
      </c>
      <c r="S133" s="37">
        <f t="shared" si="23"/>
        <v>0.28307939189728948</v>
      </c>
      <c r="T133" s="37" t="str">
        <f t="shared" si="24"/>
        <v/>
      </c>
      <c r="U133" s="37" t="str">
        <f t="shared" si="25"/>
        <v/>
      </c>
      <c r="V133" s="37">
        <f t="shared" si="26"/>
        <v>-0.46450908471892394</v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>
        <f t="shared" si="30"/>
        <v>31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20</v>
      </c>
      <c r="AD133" s="1" t="str">
        <f t="shared" si="33"/>
        <v xml:space="preserve"> </v>
      </c>
      <c r="AE133">
        <f t="shared" si="44"/>
        <v>67</v>
      </c>
      <c r="AF133" t="str">
        <f t="shared" si="45"/>
        <v xml:space="preserve"> </v>
      </c>
      <c r="AG133">
        <f t="shared" si="35"/>
        <v>3.1772253421779637</v>
      </c>
      <c r="AH133" t="str">
        <f t="shared" si="36"/>
        <v xml:space="preserve"> </v>
      </c>
      <c r="AI133">
        <f t="shared" si="46"/>
        <v>88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46.45090847189239</v>
      </c>
      <c r="AR133">
        <v>20.832891854704737</v>
      </c>
      <c r="AS133">
        <v>28.307939053728948</v>
      </c>
      <c r="AT133">
        <v>-46.45090847189239</v>
      </c>
      <c r="AU133">
        <v>-20.832891854704737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20</v>
      </c>
      <c r="D134" s="3">
        <v>0</v>
      </c>
      <c r="E134" s="3">
        <v>8</v>
      </c>
      <c r="F134" s="3">
        <v>28</v>
      </c>
      <c r="G134" s="4">
        <v>135</v>
      </c>
      <c r="H134" s="4">
        <v>119.14</v>
      </c>
      <c r="I134" s="5">
        <v>227649.65832265999</v>
      </c>
      <c r="J134" s="4">
        <v>17.476895995305853</v>
      </c>
      <c r="K134" s="4">
        <v>15.069567417151529</v>
      </c>
      <c r="L134" s="4">
        <v>6.2492662207482086</v>
      </c>
      <c r="M134" s="4">
        <v>5.5040996683474575</v>
      </c>
      <c r="N134" s="4">
        <v>6.8170000000000002</v>
      </c>
      <c r="O134" s="4">
        <v>-24.323221359047658</v>
      </c>
      <c r="P134" s="4">
        <v>3.9541715628672152</v>
      </c>
      <c r="Q134" s="36">
        <f t="shared" si="21"/>
        <v>71.428571429941428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-0.4415807996817942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29</v>
      </c>
      <c r="AC134" t="str">
        <f t="shared" si="43"/>
        <v xml:space="preserve"> </v>
      </c>
      <c r="AD134" s="1" t="str">
        <f t="shared" si="33"/>
        <v xml:space="preserve"> </v>
      </c>
      <c r="AE134">
        <f t="shared" si="44"/>
        <v>78</v>
      </c>
      <c r="AF134" t="str">
        <f t="shared" si="45"/>
        <v xml:space="preserve"> </v>
      </c>
      <c r="AG134">
        <f t="shared" si="35"/>
        <v>3.9541715642372153</v>
      </c>
      <c r="AH134" t="str">
        <f t="shared" si="36"/>
        <v xml:space="preserve"> </v>
      </c>
      <c r="AI134">
        <f t="shared" si="46"/>
        <v>43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-5.2799603785865568</v>
      </c>
      <c r="AR134">
        <v>44.158079968179422</v>
      </c>
      <c r="AS134">
        <v>13.31206983380897</v>
      </c>
      <c r="AT134">
        <v>5.2799603785865568</v>
      </c>
      <c r="AU134">
        <v>-44.158079968179422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35</v>
      </c>
      <c r="D135" s="3">
        <v>0</v>
      </c>
      <c r="E135" s="3">
        <v>3</v>
      </c>
      <c r="F135" s="3">
        <v>38</v>
      </c>
      <c r="G135" s="4">
        <v>158</v>
      </c>
      <c r="H135" s="4">
        <v>103.7</v>
      </c>
      <c r="I135" s="5">
        <v>20801.621858400002</v>
      </c>
      <c r="J135" s="4">
        <v>21.708185053380785</v>
      </c>
      <c r="K135" s="4">
        <v>13.766095844948891</v>
      </c>
      <c r="L135" s="4">
        <v>7.4011065784189256</v>
      </c>
      <c r="M135" s="4">
        <v>6.0924408275962287</v>
      </c>
      <c r="N135" s="4">
        <v>4.7770000000000001</v>
      </c>
      <c r="O135" s="4">
        <v>6.4999999999999947</v>
      </c>
      <c r="P135" s="4">
        <v>0.24108003857280616</v>
      </c>
      <c r="Q135" s="36">
        <f t="shared" si="21"/>
        <v>92.105263159274742</v>
      </c>
      <c r="R135" t="str">
        <f t="shared" si="22"/>
        <v xml:space="preserve"> </v>
      </c>
      <c r="S135" s="37">
        <f t="shared" si="23"/>
        <v>0.52362584516013488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-0.33865515230111531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53</v>
      </c>
      <c r="AC135">
        <f t="shared" si="43"/>
        <v>3</v>
      </c>
      <c r="AD135" s="1" t="str">
        <f t="shared" si="33"/>
        <v xml:space="preserve"> </v>
      </c>
      <c r="AE135">
        <f t="shared" si="44"/>
        <v>11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249</v>
      </c>
      <c r="AP135" t="s">
        <v>1079</v>
      </c>
      <c r="AQ135">
        <v>-30.769037186283143</v>
      </c>
      <c r="AR135">
        <v>33.865515230111534</v>
      </c>
      <c r="AS135">
        <v>52.362584378013487</v>
      </c>
      <c r="AT135">
        <v>30.769037186283143</v>
      </c>
      <c r="AU135">
        <v>-33.865515230111534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7</v>
      </c>
      <c r="D136" s="3">
        <v>1</v>
      </c>
      <c r="E136" s="3">
        <v>10</v>
      </c>
      <c r="F136" s="3">
        <v>18</v>
      </c>
      <c r="G136" s="4">
        <v>77</v>
      </c>
      <c r="H136" s="4">
        <v>74.34</v>
      </c>
      <c r="I136" s="5">
        <v>59234.693264460002</v>
      </c>
      <c r="J136" s="4">
        <v>17.586941092973738</v>
      </c>
      <c r="K136" s="4">
        <v>16.773465703971119</v>
      </c>
      <c r="L136" s="4">
        <v>12.33984861428568</v>
      </c>
      <c r="M136" s="4">
        <v>11.355982537594715</v>
      </c>
      <c r="N136" s="4">
        <v>4.2270000000000003</v>
      </c>
      <c r="O136" s="4">
        <v>2.2807017543859671</v>
      </c>
      <c r="P136" s="4">
        <v>4.9300511164917946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4.9300511178817947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20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-5.9428666249500051</v>
      </c>
      <c r="AR136">
        <v>-10.265880054188358</v>
      </c>
      <c r="AS136">
        <v>3.5781544256120457</v>
      </c>
      <c r="AT136">
        <v>5.9428666249500051</v>
      </c>
      <c r="AU136">
        <v>10.265880054188358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18</v>
      </c>
      <c r="D137" s="3">
        <v>0</v>
      </c>
      <c r="E137" s="3">
        <v>4</v>
      </c>
      <c r="F137" s="3">
        <v>22</v>
      </c>
      <c r="G137" s="4">
        <v>62</v>
      </c>
      <c r="H137" s="4">
        <v>51.48</v>
      </c>
      <c r="I137" s="5">
        <v>34952.351045039999</v>
      </c>
      <c r="J137" s="4">
        <v>7.832040164308534</v>
      </c>
      <c r="K137" s="4">
        <v>7.3114614401363438</v>
      </c>
      <c r="L137" s="4">
        <v>5.657473796627368</v>
      </c>
      <c r="M137" s="4">
        <v>5.5397950632417681</v>
      </c>
      <c r="N137" s="4">
        <v>6.5730000000000004</v>
      </c>
      <c r="O137" s="4">
        <v>11.216216216216226</v>
      </c>
      <c r="P137" s="4">
        <v>2.8399378399378401</v>
      </c>
      <c r="Q137" s="36">
        <f t="shared" si="50"/>
        <v>81.81818181958181</v>
      </c>
      <c r="R137" t="str">
        <f t="shared" si="51"/>
        <v xml:space="preserve"> </v>
      </c>
      <c r="S137" s="37">
        <f t="shared" si="52"/>
        <v>0.20435120575120436</v>
      </c>
      <c r="T137" s="37" t="str">
        <f t="shared" si="53"/>
        <v/>
      </c>
      <c r="U137" s="37" t="str">
        <f t="shared" si="54"/>
        <v/>
      </c>
      <c r="V137" s="37">
        <f t="shared" si="55"/>
        <v>-0.52820175939516378</v>
      </c>
      <c r="W137" s="37" t="str">
        <f t="shared" si="56"/>
        <v/>
      </c>
      <c r="X137" s="37">
        <f t="shared" si="57"/>
        <v>-0.49446192853092907</v>
      </c>
      <c r="Y137" t="str">
        <f t="shared" si="41"/>
        <v xml:space="preserve"> </v>
      </c>
      <c r="Z137" s="1">
        <f t="shared" si="58"/>
        <v>16</v>
      </c>
      <c r="AA137" t="str">
        <f t="shared" si="42"/>
        <v xml:space="preserve"> </v>
      </c>
      <c r="AB137" s="1">
        <f t="shared" si="59"/>
        <v>20</v>
      </c>
      <c r="AC137">
        <f t="shared" si="43"/>
        <v>43</v>
      </c>
      <c r="AD137" s="1" t="str">
        <f t="shared" si="60"/>
        <v xml:space="preserve"> </v>
      </c>
      <c r="AE137">
        <f t="shared" si="44"/>
        <v>34</v>
      </c>
      <c r="AF137" t="str">
        <f t="shared" si="45"/>
        <v xml:space="preserve"> </v>
      </c>
      <c r="AG137">
        <f t="shared" si="61"/>
        <v>2.8399378413378402</v>
      </c>
      <c r="AH137" t="str">
        <f t="shared" si="62"/>
        <v xml:space="preserve"> </v>
      </c>
      <c r="AI137">
        <f t="shared" si="46"/>
        <v>121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52.820175939516375</v>
      </c>
      <c r="AR137">
        <v>49.44619285309291</v>
      </c>
      <c r="AS137">
        <v>20.435120435120435</v>
      </c>
      <c r="AT137">
        <v>-52.820175939516375</v>
      </c>
      <c r="AU137">
        <v>-49.44619285309291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15</v>
      </c>
      <c r="D138" s="3">
        <v>0</v>
      </c>
      <c r="E138" s="3">
        <v>9</v>
      </c>
      <c r="F138" s="3">
        <v>24</v>
      </c>
      <c r="G138" s="4">
        <v>173.5</v>
      </c>
      <c r="H138" s="4">
        <v>162.85</v>
      </c>
      <c r="I138" s="5">
        <v>52092.562875399999</v>
      </c>
      <c r="J138" s="4">
        <v>14.510380468680387</v>
      </c>
      <c r="K138" s="4">
        <v>12.93076067968874</v>
      </c>
      <c r="L138" s="4">
        <v>10.577359346814772</v>
      </c>
      <c r="M138" s="4">
        <v>9.7784987931715452</v>
      </c>
      <c r="N138" s="4">
        <v>11.223000000000001</v>
      </c>
      <c r="O138" s="4">
        <v>15.318471337579615</v>
      </c>
      <c r="P138" s="4">
        <v>1.8151673319005222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12.590182991808053</v>
      </c>
      <c r="AR138">
        <v>5.4832945295868356</v>
      </c>
      <c r="AS138">
        <v>6.5397605158121097</v>
      </c>
      <c r="AT138">
        <v>-12.590182991808053</v>
      </c>
      <c r="AU138">
        <v>-5.4832945295868356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15</v>
      </c>
      <c r="D139" s="3">
        <v>0</v>
      </c>
      <c r="E139" s="3">
        <v>8</v>
      </c>
      <c r="F139" s="3">
        <v>23</v>
      </c>
      <c r="G139" s="4">
        <v>80</v>
      </c>
      <c r="H139" s="4">
        <v>71.209999999999994</v>
      </c>
      <c r="I139" s="5">
        <v>23384.414913119996</v>
      </c>
      <c r="J139" s="4">
        <v>8.2581468166531362</v>
      </c>
      <c r="K139" s="4">
        <v>7.5498303647158602</v>
      </c>
      <c r="L139" s="4" t="s">
        <v>1019</v>
      </c>
      <c r="M139" s="4" t="s">
        <v>1019</v>
      </c>
      <c r="N139" s="4">
        <v>8.6229999999999993</v>
      </c>
      <c r="O139" s="4">
        <v>11.098901098901107</v>
      </c>
      <c r="P139" s="4">
        <v>2.3184945934559753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-0.50253330460322521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>
        <f t="shared" si="58"/>
        <v>21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2.3184945948759754</v>
      </c>
      <c r="AH139" t="str">
        <f t="shared" si="62"/>
        <v xml:space="preserve"> </v>
      </c>
      <c r="AI139">
        <f t="shared" si="46"/>
        <v>163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50.253330460322523</v>
      </c>
      <c r="AR139" t="e">
        <v>#VALUE!</v>
      </c>
      <c r="AS139">
        <v>12.343771942142979</v>
      </c>
      <c r="AT139">
        <v>-50.253330460322523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20</v>
      </c>
      <c r="D140" s="3">
        <v>0</v>
      </c>
      <c r="E140" s="3">
        <v>9</v>
      </c>
      <c r="F140" s="3">
        <v>29</v>
      </c>
      <c r="G140" s="4">
        <v>120</v>
      </c>
      <c r="H140" s="4">
        <v>118.46</v>
      </c>
      <c r="I140" s="5">
        <v>31141.277850259994</v>
      </c>
      <c r="J140" s="4">
        <v>19.59960291197882</v>
      </c>
      <c r="K140" s="4">
        <v>17.810855510449557</v>
      </c>
      <c r="L140" s="4">
        <v>13.026500295347391</v>
      </c>
      <c r="M140" s="4">
        <v>12.056011187821005</v>
      </c>
      <c r="N140" s="4">
        <v>6.0440000000000005</v>
      </c>
      <c r="O140" s="4">
        <v>26.824324324324326</v>
      </c>
      <c r="P140" s="4">
        <v>0.97248016208002719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-18.067042257583044</v>
      </c>
      <c r="AR140">
        <v>-16.401632142370694</v>
      </c>
      <c r="AS140">
        <v>1.3000168833361636</v>
      </c>
      <c r="AT140">
        <v>18.067042257583044</v>
      </c>
      <c r="AU140">
        <v>16.401632142370694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9</v>
      </c>
      <c r="D141" s="3">
        <v>1</v>
      </c>
      <c r="E141" s="3">
        <v>11</v>
      </c>
      <c r="F141" s="3">
        <v>21</v>
      </c>
      <c r="G141" s="4">
        <v>96</v>
      </c>
      <c r="H141" s="4">
        <v>87.81</v>
      </c>
      <c r="I141" s="5">
        <v>11789.525848079998</v>
      </c>
      <c r="J141" s="4">
        <v>13.521712349861412</v>
      </c>
      <c r="K141" s="4">
        <v>13.053367028393042</v>
      </c>
      <c r="L141" s="4">
        <v>10.027575868029773</v>
      </c>
      <c r="M141" s="4">
        <v>9.7227483321729338</v>
      </c>
      <c r="N141" s="4">
        <v>6.4939999999999998</v>
      </c>
      <c r="O141" s="4">
        <v>-9.4736842105263097</v>
      </c>
      <c r="P141" s="4">
        <v>2.3755836465095093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2.3755836479495094</v>
      </c>
      <c r="AH141" t="str">
        <f t="shared" si="62"/>
        <v xml:space="preserve"> </v>
      </c>
      <c r="AI141">
        <f t="shared" si="46"/>
        <v>159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18.54587102730304</v>
      </c>
      <c r="AR141">
        <v>10.396025716361635</v>
      </c>
      <c r="AS141">
        <v>9.3269559275708893</v>
      </c>
      <c r="AT141">
        <v>-18.54587102730304</v>
      </c>
      <c r="AU141">
        <v>-10.396025716361635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14</v>
      </c>
      <c r="D142" s="3">
        <v>0</v>
      </c>
      <c r="E142" s="3">
        <v>7</v>
      </c>
      <c r="F142" s="3">
        <v>21</v>
      </c>
      <c r="G142" s="4">
        <v>45</v>
      </c>
      <c r="H142" s="4">
        <v>40.270000000000003</v>
      </c>
      <c r="I142" s="5">
        <v>15037.749042400001</v>
      </c>
      <c r="J142" s="4">
        <v>10.143576826196474</v>
      </c>
      <c r="K142" s="4">
        <v>9.1647701411015028</v>
      </c>
      <c r="L142" s="4">
        <v>8.1606675821331951</v>
      </c>
      <c r="M142" s="4">
        <v>7.3568052067530543</v>
      </c>
      <c r="N142" s="4">
        <v>3.97</v>
      </c>
      <c r="O142" s="4">
        <v>-14.749853969657259</v>
      </c>
      <c r="P142" s="4">
        <v>1.4998758380928729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-0.38895592979099569</v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>
        <f t="shared" si="58"/>
        <v>55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38.895592979099568</v>
      </c>
      <c r="AR142">
        <v>27.078263202364937</v>
      </c>
      <c r="AS142">
        <v>11.745716414204121</v>
      </c>
      <c r="AT142">
        <v>-38.895592979099568</v>
      </c>
      <c r="AU142">
        <v>-27.078263202364937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16</v>
      </c>
      <c r="D143" s="3">
        <v>1</v>
      </c>
      <c r="E143" s="3">
        <v>3</v>
      </c>
      <c r="F143" s="3">
        <v>20</v>
      </c>
      <c r="G143" s="4">
        <v>114</v>
      </c>
      <c r="H143" s="4">
        <v>112.43</v>
      </c>
      <c r="I143" s="5">
        <v>78911.844476200014</v>
      </c>
      <c r="J143" s="4">
        <v>23.398543184183147</v>
      </c>
      <c r="K143" s="4">
        <v>21.721406491499227</v>
      </c>
      <c r="L143" s="4">
        <v>17.643382856353526</v>
      </c>
      <c r="M143" s="4">
        <v>16.477128205128206</v>
      </c>
      <c r="N143" s="4">
        <v>4.8049999999999997</v>
      </c>
      <c r="O143" s="4">
        <v>2.9292929292929433</v>
      </c>
      <c r="P143" s="4">
        <v>0.60215245041359067</v>
      </c>
      <c r="Q143" s="36">
        <f t="shared" si="50"/>
        <v>80.000000001459995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40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-40.951671281278792</v>
      </c>
      <c r="AR143">
        <v>-57.656969594956273</v>
      </c>
      <c r="AS143">
        <v>1.3964244418749328</v>
      </c>
      <c r="AT143">
        <v>40.951671281278792</v>
      </c>
      <c r="AU143">
        <v>57.656969594956273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15</v>
      </c>
      <c r="D144" s="3">
        <v>1</v>
      </c>
      <c r="E144" s="3">
        <v>8</v>
      </c>
      <c r="F144" s="3">
        <v>24</v>
      </c>
      <c r="G144" s="4">
        <v>129.5</v>
      </c>
      <c r="H144" s="4">
        <v>114.29</v>
      </c>
      <c r="I144" s="5">
        <v>170380.87624327003</v>
      </c>
      <c r="J144" s="4">
        <v>16.392713711990819</v>
      </c>
      <c r="K144" s="4">
        <v>16.013731259632898</v>
      </c>
      <c r="L144" s="4">
        <v>10.916855855595868</v>
      </c>
      <c r="M144" s="4">
        <v>10.853035246640015</v>
      </c>
      <c r="N144" s="4">
        <v>6.9720000000000004</v>
      </c>
      <c r="O144" s="4">
        <v>-13.097826086956527</v>
      </c>
      <c r="P144" s="4">
        <v>1.5591915303176129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1.2511002777925828</v>
      </c>
      <c r="AR144">
        <v>2.4496364608213694</v>
      </c>
      <c r="AS144">
        <v>13.308250940589716</v>
      </c>
      <c r="AT144">
        <v>-1.2511002777925828</v>
      </c>
      <c r="AU144">
        <v>-2.4496364608213694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13</v>
      </c>
      <c r="D145" s="3">
        <v>1</v>
      </c>
      <c r="E145" s="3">
        <v>12</v>
      </c>
      <c r="F145" s="3">
        <v>26</v>
      </c>
      <c r="G145" s="4">
        <v>36</v>
      </c>
      <c r="H145" s="4">
        <v>29</v>
      </c>
      <c r="I145" s="5">
        <v>20296.682495795907</v>
      </c>
      <c r="J145" s="4">
        <v>8.2339579784213512</v>
      </c>
      <c r="K145" s="4">
        <v>7.2049689440993783</v>
      </c>
      <c r="L145" s="4">
        <v>8.4415109965695425</v>
      </c>
      <c r="M145" s="4">
        <v>8.1700534663908488</v>
      </c>
      <c r="N145" s="4">
        <v>2.448</v>
      </c>
      <c r="O145" s="4">
        <v>74.680851063829806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0.24137931182482764</v>
      </c>
      <c r="T145" s="37" t="str">
        <f t="shared" si="53"/>
        <v/>
      </c>
      <c r="U145" s="37" t="str">
        <f t="shared" si="54"/>
        <v/>
      </c>
      <c r="V145" s="37">
        <f t="shared" si="55"/>
        <v>-0.50399042830032248</v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>
        <f t="shared" si="58"/>
        <v>19</v>
      </c>
      <c r="AA145" t="str">
        <f t="shared" si="42"/>
        <v xml:space="preserve"> </v>
      </c>
      <c r="AB145" s="1" t="str">
        <f t="shared" si="59"/>
        <v xml:space="preserve"> </v>
      </c>
      <c r="AC145">
        <f t="shared" si="43"/>
        <v>29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74.68085106530981</v>
      </c>
      <c r="AL145" t="str">
        <f t="shared" si="64"/>
        <v xml:space="preserve"> </v>
      </c>
      <c r="AM145">
        <f t="shared" si="48"/>
        <v>7</v>
      </c>
      <c r="AN145" t="str">
        <f t="shared" si="49"/>
        <v xml:space="preserve"> </v>
      </c>
      <c r="AO145" t="s">
        <v>639</v>
      </c>
      <c r="AP145" t="s">
        <v>1041</v>
      </c>
      <c r="AQ145">
        <v>50.399042830032251</v>
      </c>
      <c r="AR145">
        <v>24.568714891180921</v>
      </c>
      <c r="AS145">
        <v>24.137931034482762</v>
      </c>
      <c r="AT145">
        <v>-50.399042830032251</v>
      </c>
      <c r="AU145">
        <v>-24.568714891180921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0</v>
      </c>
      <c r="D146" s="3">
        <v>0</v>
      </c>
      <c r="E146" s="3">
        <v>3</v>
      </c>
      <c r="F146" s="3">
        <v>3</v>
      </c>
      <c r="G146" s="4">
        <v>28</v>
      </c>
      <c r="H146" s="4">
        <v>27.3</v>
      </c>
      <c r="I146" s="5">
        <v>20296.682495795907</v>
      </c>
      <c r="J146" s="4">
        <v>7.7512776831345827</v>
      </c>
      <c r="K146" s="4">
        <v>6.7826086956521738</v>
      </c>
      <c r="L146" s="4">
        <v>8.4415109965695425</v>
      </c>
      <c r="M146" s="4">
        <v>8.1700534663908488</v>
      </c>
      <c r="N146" s="4">
        <v>2.448</v>
      </c>
      <c r="O146" s="4">
        <v>74.680851063829806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>
        <f t="shared" si="55"/>
        <v>-0.5330668514689243</v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>
        <f t="shared" si="58"/>
        <v>15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74.6808510653198</v>
      </c>
      <c r="AL146" t="str">
        <f t="shared" si="64"/>
        <v xml:space="preserve"> </v>
      </c>
      <c r="AM146">
        <f t="shared" si="48"/>
        <v>6</v>
      </c>
      <c r="AN146" t="str">
        <f t="shared" si="49"/>
        <v xml:space="preserve"> </v>
      </c>
      <c r="AO146" t="s">
        <v>700</v>
      </c>
      <c r="AP146" t="s">
        <v>1041</v>
      </c>
      <c r="AQ146">
        <v>53.306685146892427</v>
      </c>
      <c r="AR146">
        <v>24.568714891180921</v>
      </c>
      <c r="AS146">
        <v>2.564102564102555</v>
      </c>
      <c r="AT146">
        <v>-53.306685146892427</v>
      </c>
      <c r="AU146">
        <v>-24.568714891180921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11</v>
      </c>
      <c r="D147" s="3">
        <v>4</v>
      </c>
      <c r="E147" s="3">
        <v>9</v>
      </c>
      <c r="F147" s="3">
        <v>24</v>
      </c>
      <c r="G147" s="4">
        <v>35</v>
      </c>
      <c r="H147" s="4">
        <v>31.31</v>
      </c>
      <c r="I147" s="5">
        <v>14649.453206149999</v>
      </c>
      <c r="J147" s="4">
        <v>13.089464882943144</v>
      </c>
      <c r="K147" s="4">
        <v>19.114774114774111</v>
      </c>
      <c r="L147" s="4">
        <v>11.824936290305596</v>
      </c>
      <c r="M147" s="4">
        <v>13.768018636586563</v>
      </c>
      <c r="N147" s="4">
        <v>2.3919999999999999</v>
      </c>
      <c r="O147" s="4">
        <v>-6.2458017841881279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21.149708470927031</v>
      </c>
      <c r="AR147">
        <v>-5.6647490088138408</v>
      </c>
      <c r="AS147">
        <v>11.785372085595668</v>
      </c>
      <c r="AT147">
        <v>-21.149708470927031</v>
      </c>
      <c r="AU147">
        <v>5.6647490088138408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9</v>
      </c>
      <c r="F148" s="3">
        <v>23</v>
      </c>
      <c r="G148" s="4">
        <v>125</v>
      </c>
      <c r="H148" s="4">
        <v>116.37</v>
      </c>
      <c r="I148" s="5">
        <v>25253.051059800004</v>
      </c>
      <c r="J148" s="4" t="s">
        <v>1019</v>
      </c>
      <c r="K148" s="4" t="s">
        <v>1019</v>
      </c>
      <c r="L148" s="4">
        <v>20.064167651392477</v>
      </c>
      <c r="M148" s="4">
        <v>18.598329556628357</v>
      </c>
      <c r="N148" s="4">
        <v>1.9590000000000001</v>
      </c>
      <c r="O148" s="4">
        <v>22.788388850289941</v>
      </c>
      <c r="P148" s="4">
        <v>3.6805018475552118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3.6805018490652119</v>
      </c>
      <c r="AH148" t="str">
        <f t="shared" si="62"/>
        <v xml:space="preserve"> </v>
      </c>
      <c r="AI148">
        <f t="shared" si="46"/>
        <v>57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-79.288512589555651</v>
      </c>
      <c r="AS148">
        <v>7.4160006874623985</v>
      </c>
      <c r="AT148" t="e">
        <v>#VALUE!</v>
      </c>
      <c r="AU148">
        <v>79.288512589555651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0</v>
      </c>
      <c r="E149" s="3">
        <v>9</v>
      </c>
      <c r="F149" s="3">
        <v>26</v>
      </c>
      <c r="G149" s="4">
        <v>100</v>
      </c>
      <c r="H149" s="4">
        <v>98.12</v>
      </c>
      <c r="I149" s="5">
        <v>23349.612573320002</v>
      </c>
      <c r="J149" s="4">
        <v>17.937842778793421</v>
      </c>
      <c r="K149" s="4">
        <v>16.893939393939394</v>
      </c>
      <c r="L149" s="4">
        <v>11.24468098501135</v>
      </c>
      <c r="M149" s="4">
        <v>10.694394205697732</v>
      </c>
      <c r="N149" s="4">
        <v>5.47</v>
      </c>
      <c r="O149" s="4">
        <v>2.592592592592601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-8.0566810911914857</v>
      </c>
      <c r="AR149">
        <v>-0.47972900619321912</v>
      </c>
      <c r="AS149">
        <v>1.9160211985324027</v>
      </c>
      <c r="AT149">
        <v>8.0566810911914857</v>
      </c>
      <c r="AU149">
        <v>0.47972900619321912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8</v>
      </c>
      <c r="D150" s="3">
        <v>0</v>
      </c>
      <c r="E150" s="3">
        <v>12</v>
      </c>
      <c r="F150" s="3">
        <v>20</v>
      </c>
      <c r="G150" s="4">
        <v>92.5</v>
      </c>
      <c r="H150" s="4">
        <v>91.57</v>
      </c>
      <c r="I150" s="5">
        <v>13272.212573399998</v>
      </c>
      <c r="J150" s="4">
        <v>16.198478683884659</v>
      </c>
      <c r="K150" s="4">
        <v>15.108067975581585</v>
      </c>
      <c r="L150" s="4">
        <v>11.845107939117213</v>
      </c>
      <c r="M150" s="4">
        <v>11.125069878608892</v>
      </c>
      <c r="N150" s="4">
        <v>5.6530000000000005</v>
      </c>
      <c r="O150" s="4">
        <v>-4.9999999999999858</v>
      </c>
      <c r="P150" s="4">
        <v>2.1699246478104186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2.1699246493404187</v>
      </c>
      <c r="AH150" t="str">
        <f t="shared" si="62"/>
        <v xml:space="preserve"> </v>
      </c>
      <c r="AI150">
        <f t="shared" si="46"/>
        <v>180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2.4211625170278972</v>
      </c>
      <c r="AR150">
        <v>-5.84499794685851</v>
      </c>
      <c r="AS150">
        <v>1.0156164682756375</v>
      </c>
      <c r="AT150">
        <v>-2.4211625170278972</v>
      </c>
      <c r="AU150">
        <v>5.84499794685851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11</v>
      </c>
      <c r="D151" s="3">
        <v>0</v>
      </c>
      <c r="E151" s="3">
        <v>7</v>
      </c>
      <c r="F151" s="3">
        <v>18</v>
      </c>
      <c r="G151" s="4">
        <v>30</v>
      </c>
      <c r="H151" s="4">
        <v>29.99</v>
      </c>
      <c r="I151" s="5">
        <v>10745.995986939999</v>
      </c>
      <c r="J151" s="4" t="s">
        <v>1019</v>
      </c>
      <c r="K151" s="4" t="s">
        <v>1019</v>
      </c>
      <c r="L151" s="4">
        <v>23.019775070772045</v>
      </c>
      <c r="M151" s="4">
        <v>21.730672728095758</v>
      </c>
      <c r="N151" s="4">
        <v>0.47200000000000003</v>
      </c>
      <c r="O151" s="4">
        <v>21.910990634367447</v>
      </c>
      <c r="P151" s="4">
        <v>2.8609536512170726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2.8609536527570727</v>
      </c>
      <c r="AH151" t="str">
        <f t="shared" si="62"/>
        <v xml:space="preserve"> </v>
      </c>
      <c r="AI151">
        <f t="shared" si="46"/>
        <v>119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662</v>
      </c>
      <c r="AP151" t="s">
        <v>1034</v>
      </c>
      <c r="AQ151" t="e">
        <v>#VALUE!</v>
      </c>
      <c r="AR151">
        <v>-105.69910022150464</v>
      </c>
      <c r="AS151">
        <v>3.3344448149397188E-2</v>
      </c>
      <c r="AT151" t="e">
        <v>#VALUE!</v>
      </c>
      <c r="AU151">
        <v>105.69910022150464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16</v>
      </c>
      <c r="D152" s="3">
        <v>2</v>
      </c>
      <c r="E152" s="3">
        <v>8</v>
      </c>
      <c r="F152" s="3">
        <v>26</v>
      </c>
      <c r="G152" s="4">
        <v>120</v>
      </c>
      <c r="H152" s="4">
        <v>111.1</v>
      </c>
      <c r="I152" s="5">
        <v>13721.858454699999</v>
      </c>
      <c r="J152" s="4">
        <v>19.511766772040744</v>
      </c>
      <c r="K152" s="4">
        <v>17.554115974087534</v>
      </c>
      <c r="L152" s="4">
        <v>12.31631048670312</v>
      </c>
      <c r="M152" s="4">
        <v>11.29015111964757</v>
      </c>
      <c r="N152" s="4">
        <v>5.694</v>
      </c>
      <c r="O152" s="4">
        <v>1.8713450292397678</v>
      </c>
      <c r="P152" s="4">
        <v>2.7020702070207028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2.7020702085707029</v>
      </c>
      <c r="AH152" t="str">
        <f t="shared" si="62"/>
        <v xml:space="preserve"> </v>
      </c>
      <c r="AI152">
        <f t="shared" si="46"/>
        <v>137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-17.537921678335302</v>
      </c>
      <c r="AR152">
        <v>-10.055549082241576</v>
      </c>
      <c r="AS152">
        <v>8.0108010801080098</v>
      </c>
      <c r="AT152">
        <v>17.537921678335302</v>
      </c>
      <c r="AU152">
        <v>10.055549082241576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5</v>
      </c>
      <c r="D153" s="3">
        <v>3</v>
      </c>
      <c r="E153" s="3">
        <v>9</v>
      </c>
      <c r="F153" s="3">
        <v>17</v>
      </c>
      <c r="G153" s="4">
        <v>121</v>
      </c>
      <c r="H153" s="4">
        <v>122.74</v>
      </c>
      <c r="I153" s="5">
        <v>22329.47744576</v>
      </c>
      <c r="J153" s="4">
        <v>19.679333012666344</v>
      </c>
      <c r="K153" s="4">
        <v>18.656330749354005</v>
      </c>
      <c r="L153" s="4">
        <v>12.387509464303662</v>
      </c>
      <c r="M153" s="4">
        <v>11.743372742069951</v>
      </c>
      <c r="N153" s="4">
        <v>6.2370000000000001</v>
      </c>
      <c r="O153" s="4">
        <v>2.7748691099476521</v>
      </c>
      <c r="P153" s="4">
        <v>3.0919015805768293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3.0919015821368294</v>
      </c>
      <c r="AH153" t="str">
        <f t="shared" si="62"/>
        <v xml:space="preserve"> </v>
      </c>
      <c r="AI153">
        <f t="shared" si="46"/>
        <v>98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-18.547332455774868</v>
      </c>
      <c r="AR153">
        <v>-10.691765795224061</v>
      </c>
      <c r="AS153">
        <v>-1.4176307642170372</v>
      </c>
      <c r="AT153">
        <v>18.547332455774868</v>
      </c>
      <c r="AU153">
        <v>10.691765795224061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5</v>
      </c>
      <c r="D154" s="3">
        <v>1</v>
      </c>
      <c r="E154" s="3">
        <v>15</v>
      </c>
      <c r="F154" s="3">
        <v>21</v>
      </c>
      <c r="G154" s="4">
        <v>88.5</v>
      </c>
      <c r="H154" s="4">
        <v>89.59</v>
      </c>
      <c r="I154" s="5">
        <v>65131.93</v>
      </c>
      <c r="J154" s="4">
        <v>18.0625</v>
      </c>
      <c r="K154" s="4">
        <v>17.146411483253587</v>
      </c>
      <c r="L154" s="4">
        <v>11.850200952839948</v>
      </c>
      <c r="M154" s="4">
        <v>11.242894923799703</v>
      </c>
      <c r="N154" s="4">
        <v>4.96</v>
      </c>
      <c r="O154" s="4">
        <v>-4.2968749999999956</v>
      </c>
      <c r="P154" s="4">
        <v>4.2225694832012497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4.2225694847712498</v>
      </c>
      <c r="AH154" t="str">
        <f t="shared" si="62"/>
        <v xml:space="preserve"> </v>
      </c>
      <c r="AI154">
        <f t="shared" si="46"/>
        <v>30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-8.8076100498039711</v>
      </c>
      <c r="AR154">
        <v>-5.8905078763413998</v>
      </c>
      <c r="AS154">
        <v>-1.2166536443799614</v>
      </c>
      <c r="AT154">
        <v>8.8076100498039711</v>
      </c>
      <c r="AU154">
        <v>5.8905078763413998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59.21</v>
      </c>
      <c r="I155" s="5">
        <v>9851.7924474699994</v>
      </c>
      <c r="J155" s="4">
        <v>13.225374134465042</v>
      </c>
      <c r="K155" s="4">
        <v>10.974976830398516</v>
      </c>
      <c r="L155" s="4">
        <v>9.5920325873037662</v>
      </c>
      <c r="M155" s="4">
        <v>9.2024378677439191</v>
      </c>
      <c r="N155" s="4">
        <v>4.4770000000000003</v>
      </c>
      <c r="O155" s="4">
        <v>-11.333333333333332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20.33099783608936</v>
      </c>
      <c r="AR155">
        <v>14.287934333080244</v>
      </c>
      <c r="AS155">
        <v>14.845465293024818</v>
      </c>
      <c r="AT155">
        <v>-20.33099783608936</v>
      </c>
      <c r="AU155">
        <v>-14.287934333080244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20</v>
      </c>
      <c r="D156" s="3">
        <v>0</v>
      </c>
      <c r="E156" s="3">
        <v>15</v>
      </c>
      <c r="F156" s="3">
        <v>35</v>
      </c>
      <c r="G156" s="4">
        <v>35</v>
      </c>
      <c r="H156" s="4">
        <v>29.85</v>
      </c>
      <c r="I156" s="5">
        <v>13083.255000000001</v>
      </c>
      <c r="J156" s="4">
        <v>21.772428884026258</v>
      </c>
      <c r="K156" s="4">
        <v>14.799206742687161</v>
      </c>
      <c r="L156" s="4">
        <v>5.5663608163155924</v>
      </c>
      <c r="M156" s="4">
        <v>4.9466595972833085</v>
      </c>
      <c r="N156" s="4">
        <v>1.371</v>
      </c>
      <c r="O156" s="4">
        <v>38.000000000000007</v>
      </c>
      <c r="P156" s="4">
        <v>1.1490787269681744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0.17252931482283071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-0.50260356241354176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16</v>
      </c>
      <c r="AC156">
        <f t="shared" si="43"/>
        <v>60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-31.156038856759437</v>
      </c>
      <c r="AR156">
        <v>50.260356241354174</v>
      </c>
      <c r="AS156">
        <v>17.252931323283072</v>
      </c>
      <c r="AT156">
        <v>31.156038856759437</v>
      </c>
      <c r="AU156">
        <v>-50.260356241354174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19</v>
      </c>
      <c r="D157" s="3">
        <v>0</v>
      </c>
      <c r="E157" s="3">
        <v>11</v>
      </c>
      <c r="F157" s="3">
        <v>30</v>
      </c>
      <c r="G157" s="4">
        <v>66</v>
      </c>
      <c r="H157" s="4">
        <v>55.26</v>
      </c>
      <c r="I157" s="5">
        <v>124598.15132507999</v>
      </c>
      <c r="J157" s="4">
        <v>13.77024669823075</v>
      </c>
      <c r="K157" s="4">
        <v>11.810215858089334</v>
      </c>
      <c r="L157" s="4">
        <v>8.4948957634348101</v>
      </c>
      <c r="M157" s="4">
        <v>7.6377913254309995</v>
      </c>
      <c r="N157" s="4">
        <v>4.0129999999999999</v>
      </c>
      <c r="O157" s="4">
        <v>-19.732142857142861</v>
      </c>
      <c r="P157" s="4">
        <v>2.8465436120159247</v>
      </c>
      <c r="Q157" s="36" t="str">
        <f t="shared" si="50"/>
        <v xml:space="preserve"> </v>
      </c>
      <c r="R157" t="str">
        <f t="shared" si="51"/>
        <v xml:space="preserve"> </v>
      </c>
      <c r="S157" s="37">
        <f t="shared" si="52"/>
        <v>0.19435396468360486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>
        <f t="shared" si="43"/>
        <v>47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2.8465436136159248</v>
      </c>
      <c r="AH157" t="str">
        <f t="shared" si="62"/>
        <v xml:space="preserve"> </v>
      </c>
      <c r="AI157">
        <f t="shared" si="46"/>
        <v>120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17.048712358162387</v>
      </c>
      <c r="AR157">
        <v>24.091681624089489</v>
      </c>
      <c r="AS157">
        <v>19.435396308360488</v>
      </c>
      <c r="AT157">
        <v>-17.048712358162387</v>
      </c>
      <c r="AU157">
        <v>-24.091681624089489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7</v>
      </c>
      <c r="F158" s="3">
        <v>20</v>
      </c>
      <c r="G158" s="4">
        <v>83</v>
      </c>
      <c r="H158" s="4">
        <v>66.11</v>
      </c>
      <c r="I158" s="5">
        <v>17735.408172569998</v>
      </c>
      <c r="J158" s="4">
        <v>8.006539905534698</v>
      </c>
      <c r="K158" s="4">
        <v>7.1944716508869302</v>
      </c>
      <c r="L158" s="4">
        <v>4.8324306860828692</v>
      </c>
      <c r="M158" s="4">
        <v>4.5907884085130917</v>
      </c>
      <c r="N158" s="4">
        <v>8.2569999999999997</v>
      </c>
      <c r="O158" s="4">
        <v>-8.3333333333333321</v>
      </c>
      <c r="P158" s="4">
        <v>1.1601875661775829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0.25548328704336865</v>
      </c>
      <c r="T158" s="37" t="str">
        <f t="shared" si="53"/>
        <v/>
      </c>
      <c r="U158" s="37" t="str">
        <f t="shared" si="54"/>
        <v/>
      </c>
      <c r="V158" s="37">
        <f t="shared" si="55"/>
        <v>-0.51768998096076757</v>
      </c>
      <c r="W158" s="37" t="str">
        <f t="shared" si="56"/>
        <v/>
      </c>
      <c r="X158" s="37">
        <f t="shared" si="57"/>
        <v>-0.56818577029792994</v>
      </c>
      <c r="Y158" t="str">
        <f t="shared" si="41"/>
        <v xml:space="preserve"> </v>
      </c>
      <c r="Z158" s="1">
        <f t="shared" si="58"/>
        <v>17</v>
      </c>
      <c r="AA158" t="str">
        <f t="shared" si="42"/>
        <v xml:space="preserve"> </v>
      </c>
      <c r="AB158" s="1">
        <f t="shared" si="59"/>
        <v>7</v>
      </c>
      <c r="AC158">
        <f t="shared" si="43"/>
        <v>27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51.768998096076757</v>
      </c>
      <c r="AR158">
        <v>56.818577029792991</v>
      </c>
      <c r="AS158">
        <v>25.548328543336861</v>
      </c>
      <c r="AT158">
        <v>-51.768998096076757</v>
      </c>
      <c r="AU158">
        <v>-56.818577029792991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22</v>
      </c>
      <c r="D159" s="3">
        <v>0</v>
      </c>
      <c r="E159" s="3">
        <v>12</v>
      </c>
      <c r="F159" s="3">
        <v>34</v>
      </c>
      <c r="G159" s="4">
        <v>97</v>
      </c>
      <c r="H159" s="4">
        <v>96.86</v>
      </c>
      <c r="I159" s="5">
        <v>29018.826910200001</v>
      </c>
      <c r="J159" s="4">
        <v>24.759713701431494</v>
      </c>
      <c r="K159" s="4">
        <v>22.317972350230416</v>
      </c>
      <c r="L159" s="4">
        <v>16.193997648947761</v>
      </c>
      <c r="M159" s="4">
        <v>14.668672910280952</v>
      </c>
      <c r="N159" s="4">
        <v>3.9119999999999999</v>
      </c>
      <c r="O159" s="4">
        <v>-25.703125</v>
      </c>
      <c r="P159" s="4">
        <v>3.4173033243857112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 t="str">
        <f t="shared" si="59"/>
        <v xml:space="preserve"> 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>
        <f t="shared" si="61"/>
        <v>3.4173033260057113</v>
      </c>
      <c r="AH159" t="str">
        <f t="shared" si="62"/>
        <v xml:space="preserve"> </v>
      </c>
      <c r="AI159">
        <f t="shared" si="46"/>
        <v>71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-49.151295411495987</v>
      </c>
      <c r="AR159">
        <v>-44.70561658993644</v>
      </c>
      <c r="AS159">
        <v>0.14453850918851874</v>
      </c>
      <c r="AT159">
        <v>49.151295411495987</v>
      </c>
      <c r="AU159">
        <v>44.70561658993644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15</v>
      </c>
      <c r="D160" s="3">
        <v>1</v>
      </c>
      <c r="E160" s="3">
        <v>22</v>
      </c>
      <c r="F160" s="3">
        <v>38</v>
      </c>
      <c r="G160" s="4">
        <v>37.5</v>
      </c>
      <c r="H160" s="4">
        <v>36.979999999999997</v>
      </c>
      <c r="I160" s="5">
        <v>33832.279077979998</v>
      </c>
      <c r="J160" s="4">
        <v>13.855376545522667</v>
      </c>
      <c r="K160" s="4">
        <v>12.053455019556713</v>
      </c>
      <c r="L160" s="4">
        <v>9.2158655412804826</v>
      </c>
      <c r="M160" s="4">
        <v>8.6573237511303649</v>
      </c>
      <c r="N160" s="4">
        <v>2.669</v>
      </c>
      <c r="O160" s="4">
        <v>18.490566037735846</v>
      </c>
      <c r="P160" s="4">
        <v>0.68956192536506222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16.535894352474457</v>
      </c>
      <c r="AR160">
        <v>17.649271386204436</v>
      </c>
      <c r="AS160">
        <v>1.4061654948620994</v>
      </c>
      <c r="AT160">
        <v>-16.535894352474457</v>
      </c>
      <c r="AU160">
        <v>-17.649271386204436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10</v>
      </c>
      <c r="D161" s="3">
        <v>2</v>
      </c>
      <c r="E161" s="3">
        <v>12</v>
      </c>
      <c r="F161" s="3">
        <v>24</v>
      </c>
      <c r="G161" s="4">
        <v>168.5</v>
      </c>
      <c r="H161" s="4">
        <v>167.09</v>
      </c>
      <c r="I161" s="5">
        <v>48267.798258679999</v>
      </c>
      <c r="J161" s="4">
        <v>28.334746481261657</v>
      </c>
      <c r="K161" s="4">
        <v>25.255441354292621</v>
      </c>
      <c r="L161" s="4">
        <v>16.804210367514461</v>
      </c>
      <c r="M161" s="4">
        <v>15.541609878676944</v>
      </c>
      <c r="N161" s="4">
        <v>5.8970000000000002</v>
      </c>
      <c r="O161" s="4">
        <v>11.758241758241768</v>
      </c>
      <c r="P161" s="4">
        <v>1.110180142438207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 t="str">
        <f t="shared" si="57"/>
        <v/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-70.687116733186059</v>
      </c>
      <c r="AR161">
        <v>-50.158328737078996</v>
      </c>
      <c r="AS161">
        <v>0.8438566042252571</v>
      </c>
      <c r="AT161">
        <v>70.687116733186059</v>
      </c>
      <c r="AU161">
        <v>50.158328737078996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0</v>
      </c>
      <c r="D162" s="3">
        <v>6</v>
      </c>
      <c r="E162" s="3">
        <v>12</v>
      </c>
      <c r="F162" s="3">
        <v>18</v>
      </c>
      <c r="G162" s="4">
        <v>79</v>
      </c>
      <c r="H162" s="4">
        <v>80</v>
      </c>
      <c r="I162" s="5">
        <v>25686.172160000002</v>
      </c>
      <c r="J162" s="4">
        <v>18.596001859600182</v>
      </c>
      <c r="K162" s="4">
        <v>17.625027539105531</v>
      </c>
      <c r="L162" s="4">
        <v>10.190172292380639</v>
      </c>
      <c r="M162" s="4">
        <v>9.7366726288934373</v>
      </c>
      <c r="N162" s="4">
        <v>4.3020000000000005</v>
      </c>
      <c r="O162" s="4">
        <v>-1.0218978102189791</v>
      </c>
      <c r="P162" s="4">
        <v>3.6925000000000003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3.6925000016500005</v>
      </c>
      <c r="AH162" t="str">
        <f t="shared" si="62"/>
        <v xml:space="preserve"> </v>
      </c>
      <c r="AI162">
        <f t="shared" si="46"/>
        <v>56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-12.021398966079211</v>
      </c>
      <c r="AR162">
        <v>8.9431036923461544</v>
      </c>
      <c r="AS162">
        <v>-1.2499999999999956</v>
      </c>
      <c r="AT162">
        <v>12.021398966079211</v>
      </c>
      <c r="AU162">
        <v>-8.9431036923461544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10</v>
      </c>
      <c r="D163" s="3">
        <v>1</v>
      </c>
      <c r="E163" s="3">
        <v>7</v>
      </c>
      <c r="F163" s="3">
        <v>18</v>
      </c>
      <c r="G163" s="4">
        <v>111.5</v>
      </c>
      <c r="H163" s="4">
        <v>110.49</v>
      </c>
      <c r="I163" s="5">
        <v>13336.13062512</v>
      </c>
      <c r="J163" s="4">
        <v>19.239073654884205</v>
      </c>
      <c r="K163" s="4">
        <v>17.350816582914572</v>
      </c>
      <c r="L163" s="4">
        <v>13.602524004305705</v>
      </c>
      <c r="M163" s="4">
        <v>12.331813579262851</v>
      </c>
      <c r="N163" s="4">
        <v>5.7430000000000003</v>
      </c>
      <c r="O163" s="4">
        <v>-11.818181818181806</v>
      </c>
      <c r="P163" s="4">
        <v>1.4426644945243914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-15.89523177633756</v>
      </c>
      <c r="AR163">
        <v>-21.548839631353566</v>
      </c>
      <c r="AS163">
        <v>0.91410987419675571</v>
      </c>
      <c r="AT163">
        <v>15.89523177633756</v>
      </c>
      <c r="AU163">
        <v>21.548839631353566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8</v>
      </c>
      <c r="D164" s="3">
        <v>2</v>
      </c>
      <c r="E164" s="3">
        <v>9</v>
      </c>
      <c r="F164" s="3">
        <v>19</v>
      </c>
      <c r="G164" s="4">
        <v>65</v>
      </c>
      <c r="H164" s="4">
        <v>61.26</v>
      </c>
      <c r="I164" s="5">
        <v>19959.194479559999</v>
      </c>
      <c r="J164" s="4">
        <v>13.919563735514656</v>
      </c>
      <c r="K164" s="4">
        <v>12.751873438800999</v>
      </c>
      <c r="L164" s="4">
        <v>7.7611945259589046</v>
      </c>
      <c r="M164" s="4">
        <v>7.7566825659741374</v>
      </c>
      <c r="N164" s="4">
        <v>4.165</v>
      </c>
      <c r="O164" s="4">
        <v>-13.181818181818183</v>
      </c>
      <c r="P164" s="4">
        <v>4.0891283055827623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-0.30647857082633478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65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4.0891283072527624</v>
      </c>
      <c r="AH164" t="str">
        <f t="shared" si="62"/>
        <v xml:space="preserve"> </v>
      </c>
      <c r="AI164">
        <f t="shared" si="46"/>
        <v>36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16.149233882504021</v>
      </c>
      <c r="AR164">
        <v>30.647857082633479</v>
      </c>
      <c r="AS164">
        <v>6.1051256937642906</v>
      </c>
      <c r="AT164">
        <v>-16.149233882504021</v>
      </c>
      <c r="AU164">
        <v>-30.647857082633479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20</v>
      </c>
      <c r="D165" s="3">
        <v>1</v>
      </c>
      <c r="E165" s="3">
        <v>9</v>
      </c>
      <c r="F165" s="3">
        <v>30</v>
      </c>
      <c r="G165" s="4">
        <v>164</v>
      </c>
      <c r="H165" s="4">
        <v>156.53</v>
      </c>
      <c r="I165" s="5">
        <v>56532.76784683</v>
      </c>
      <c r="J165" s="4">
        <v>31.06370311569756</v>
      </c>
      <c r="K165" s="4">
        <v>28.006799069601001</v>
      </c>
      <c r="L165" s="4">
        <v>18.957253937640104</v>
      </c>
      <c r="M165" s="4">
        <v>17.293211718444343</v>
      </c>
      <c r="N165" s="4">
        <v>5.0389999999999997</v>
      </c>
      <c r="O165" s="4">
        <v>10.256410256410266</v>
      </c>
      <c r="P165" s="4">
        <v>1.0579441640580083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-87.126217041699675</v>
      </c>
      <c r="AR165">
        <v>-69.397401393130238</v>
      </c>
      <c r="AS165">
        <v>4.772248131348622</v>
      </c>
      <c r="AT165">
        <v>87.126217041699675</v>
      </c>
      <c r="AU165">
        <v>69.397401393130238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11</v>
      </c>
      <c r="D166" s="3">
        <v>0</v>
      </c>
      <c r="E166" s="3">
        <v>8</v>
      </c>
      <c r="F166" s="3">
        <v>19</v>
      </c>
      <c r="G166" s="4">
        <v>91.5</v>
      </c>
      <c r="H166" s="4">
        <v>83.69</v>
      </c>
      <c r="I166" s="5">
        <v>11720.123767449999</v>
      </c>
      <c r="J166" s="4">
        <v>9.5199635991354796</v>
      </c>
      <c r="K166" s="4">
        <v>8.6465543961153006</v>
      </c>
      <c r="L166" s="4">
        <v>7.6627627141660328</v>
      </c>
      <c r="M166" s="4">
        <v>7.3001208136299924</v>
      </c>
      <c r="N166" s="4">
        <v>8.7910000000000004</v>
      </c>
      <c r="O166" s="4">
        <v>-13.721973094170407</v>
      </c>
      <c r="P166" s="4">
        <v>2.8354642131676426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>
        <f t="shared" si="55"/>
        <v>-0.42652208333117703</v>
      </c>
      <c r="W166" s="37" t="str">
        <f t="shared" si="56"/>
        <v/>
      </c>
      <c r="X166" s="37">
        <f t="shared" si="57"/>
        <v>-0.31527419765444997</v>
      </c>
      <c r="Y166" t="str">
        <f t="shared" si="41"/>
        <v xml:space="preserve"> </v>
      </c>
      <c r="Z166" s="1">
        <f t="shared" si="58"/>
        <v>37</v>
      </c>
      <c r="AA166" t="str">
        <f t="shared" si="42"/>
        <v xml:space="preserve"> </v>
      </c>
      <c r="AB166" s="1">
        <f t="shared" si="59"/>
        <v>63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2.8354642148576428</v>
      </c>
      <c r="AH166" t="str">
        <f t="shared" si="62"/>
        <v xml:space="preserve"> </v>
      </c>
      <c r="AI166">
        <f t="shared" si="46"/>
        <v>122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42.652208333117706</v>
      </c>
      <c r="AR166">
        <v>31.527419765444996</v>
      </c>
      <c r="AS166">
        <v>9.3320587883857229</v>
      </c>
      <c r="AT166">
        <v>-42.652208333117706</v>
      </c>
      <c r="AU166">
        <v>-31.527419765444996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12</v>
      </c>
      <c r="D167" s="3">
        <v>0</v>
      </c>
      <c r="E167" s="3">
        <v>14</v>
      </c>
      <c r="F167" s="3">
        <v>26</v>
      </c>
      <c r="G167" s="4">
        <v>74.5</v>
      </c>
      <c r="H167" s="4">
        <v>67.739999999999995</v>
      </c>
      <c r="I167" s="5">
        <v>41634.349248660001</v>
      </c>
      <c r="J167" s="4">
        <v>18.377645143787301</v>
      </c>
      <c r="K167" s="4">
        <v>16.574504526547589</v>
      </c>
      <c r="L167" s="4">
        <v>11.422040059942669</v>
      </c>
      <c r="M167" s="4">
        <v>10.686686861719638</v>
      </c>
      <c r="N167" s="4">
        <v>3.6859999999999999</v>
      </c>
      <c r="O167" s="4">
        <v>11.052631578947365</v>
      </c>
      <c r="P167" s="4">
        <v>2.8993209329790379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2.8993209346790381</v>
      </c>
      <c r="AH167" t="str">
        <f t="shared" si="62"/>
        <v xml:space="preserve"> </v>
      </c>
      <c r="AI167">
        <f t="shared" si="46"/>
        <v>114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-10.706028868588625</v>
      </c>
      <c r="AR167">
        <v>-2.0645664782070972</v>
      </c>
      <c r="AS167">
        <v>9.9793327428402847</v>
      </c>
      <c r="AT167">
        <v>10.706028868588625</v>
      </c>
      <c r="AU167">
        <v>2.0645664782070972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28</v>
      </c>
      <c r="D168" s="3">
        <v>0</v>
      </c>
      <c r="E168" s="3">
        <v>11</v>
      </c>
      <c r="F168" s="3">
        <v>39</v>
      </c>
      <c r="G168" s="4">
        <v>122.5</v>
      </c>
      <c r="H168" s="4">
        <v>95.35</v>
      </c>
      <c r="I168" s="5">
        <v>55293.754959350001</v>
      </c>
      <c r="J168" s="4">
        <v>20.282918527972768</v>
      </c>
      <c r="K168" s="4">
        <v>14.921752738654146</v>
      </c>
      <c r="L168" s="4">
        <v>7.5255821098263311</v>
      </c>
      <c r="M168" s="4">
        <v>6.1364792699700059</v>
      </c>
      <c r="N168" s="4">
        <v>5.7320000000000002</v>
      </c>
      <c r="O168" s="4">
        <v>97.246376811594217</v>
      </c>
      <c r="P168" s="4">
        <v>0.94074462506554801</v>
      </c>
      <c r="Q168" s="36">
        <f t="shared" si="50"/>
        <v>71.794871796581802</v>
      </c>
      <c r="R168" t="str">
        <f t="shared" si="51"/>
        <v xml:space="preserve"> </v>
      </c>
      <c r="S168" s="37">
        <f t="shared" si="52"/>
        <v>0.28474043170475621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-0.32753232215556505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55</v>
      </c>
      <c r="AC168">
        <f t="shared" si="43"/>
        <v>19</v>
      </c>
      <c r="AD168" s="1" t="str">
        <f t="shared" si="60"/>
        <v xml:space="preserve"> </v>
      </c>
      <c r="AE168">
        <f t="shared" si="44"/>
        <v>75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>
        <f t="shared" si="63"/>
        <v>97.246376813304224</v>
      </c>
      <c r="AL168" t="str">
        <f t="shared" si="64"/>
        <v xml:space="preserve"> </v>
      </c>
      <c r="AM168">
        <f t="shared" si="48"/>
        <v>2</v>
      </c>
      <c r="AN168" t="str">
        <f t="shared" si="49"/>
        <v xml:space="preserve"> </v>
      </c>
      <c r="AO168" t="s">
        <v>332</v>
      </c>
      <c r="AP168" t="s">
        <v>1079</v>
      </c>
      <c r="AQ168">
        <v>-22.183301860960825</v>
      </c>
      <c r="AR168">
        <v>32.753232215556508</v>
      </c>
      <c r="AS168">
        <v>28.474042999475625</v>
      </c>
      <c r="AT168">
        <v>22.183301860960825</v>
      </c>
      <c r="AU168">
        <v>-32.753232215556508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22</v>
      </c>
      <c r="D169" s="3">
        <v>0</v>
      </c>
      <c r="E169" s="3">
        <v>3</v>
      </c>
      <c r="F169" s="3">
        <v>25</v>
      </c>
      <c r="G169" s="4">
        <v>480.5</v>
      </c>
      <c r="H169" s="4">
        <v>425.86</v>
      </c>
      <c r="I169" s="5">
        <v>34235.097904140006</v>
      </c>
      <c r="J169" s="4" t="s">
        <v>1019</v>
      </c>
      <c r="K169" s="4" t="s">
        <v>1019</v>
      </c>
      <c r="L169" s="4">
        <v>17.019325615554681</v>
      </c>
      <c r="M169" s="4">
        <v>15.394655397473953</v>
      </c>
      <c r="N169" s="4">
        <v>7.5910000000000002</v>
      </c>
      <c r="O169" s="4">
        <v>80.490269924962575</v>
      </c>
      <c r="P169" s="4">
        <v>2.3439628046775938</v>
      </c>
      <c r="Q169" s="36">
        <f t="shared" si="50"/>
        <v>88.000000001719997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>
        <f t="shared" si="44"/>
        <v>18</v>
      </c>
      <c r="AF169" t="str">
        <f t="shared" si="45"/>
        <v xml:space="preserve"> </v>
      </c>
      <c r="AG169">
        <f t="shared" si="61"/>
        <v>2.3439628063975939</v>
      </c>
      <c r="AH169" t="str">
        <f t="shared" si="62"/>
        <v xml:space="preserve"> </v>
      </c>
      <c r="AI169">
        <f t="shared" si="46"/>
        <v>160</v>
      </c>
      <c r="AJ169" t="str">
        <f t="shared" si="47"/>
        <v xml:space="preserve"> </v>
      </c>
      <c r="AK169">
        <f t="shared" si="63"/>
        <v>80.490269926682572</v>
      </c>
      <c r="AL169" t="str">
        <f t="shared" si="64"/>
        <v xml:space="preserve"> </v>
      </c>
      <c r="AM169">
        <f t="shared" si="48"/>
        <v>4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-52.080546170992228</v>
      </c>
      <c r="AS169">
        <v>12.830507678579806</v>
      </c>
      <c r="AT169" t="e">
        <v>#VALUE!</v>
      </c>
      <c r="AU169">
        <v>52.080546170992228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5</v>
      </c>
      <c r="D170" s="3">
        <v>1</v>
      </c>
      <c r="E170" s="3">
        <v>18</v>
      </c>
      <c r="F170" s="3">
        <v>24</v>
      </c>
      <c r="G170" s="4">
        <v>73</v>
      </c>
      <c r="H170" s="4">
        <v>73.86</v>
      </c>
      <c r="I170" s="5">
        <v>27323.306257979999</v>
      </c>
      <c r="J170" s="4">
        <v>39.816711590296499</v>
      </c>
      <c r="K170" s="4">
        <v>34.562470753392603</v>
      </c>
      <c r="L170" s="4">
        <v>21.616142394822006</v>
      </c>
      <c r="M170" s="4">
        <v>20.820692700017965</v>
      </c>
      <c r="N170" s="4">
        <v>1.855</v>
      </c>
      <c r="O170" s="4">
        <v>74.192758478679465</v>
      </c>
      <c r="P170" s="4">
        <v>3.0327646899539675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3.0327646916839677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104</v>
      </c>
      <c r="AJ170" t="str">
        <f t="shared" ref="AJ170:AJ233" si="71">IF(ISERROR((RANK(AH170,AH$7:AH$391,0)))=TRUE," ",((RANK(AH170,AH$7:AH$391,0))))</f>
        <v xml:space="preserve"> </v>
      </c>
      <c r="AK170">
        <f t="shared" si="63"/>
        <v>74.192758480409466</v>
      </c>
      <c r="AL170" t="str">
        <f t="shared" si="64"/>
        <v xml:space="preserve"> </v>
      </c>
      <c r="AM170">
        <f t="shared" ref="AM170:AM233" si="72">IF(ISERROR((RANK(AK170,AK$7:AK$391,0)))=TRUE," ",((RANK(AK170,AK$7:AK$391,0))))</f>
        <v>8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>
        <v>-139.85390882671234</v>
      </c>
      <c r="AR170">
        <v>-93.156580687896422</v>
      </c>
      <c r="AS170">
        <v>-1.1643650148930429</v>
      </c>
      <c r="AT170">
        <v>139.85390882671234</v>
      </c>
      <c r="AU170">
        <v>93.156580687896422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2</v>
      </c>
      <c r="E171" s="3">
        <v>8</v>
      </c>
      <c r="F171" s="3">
        <v>19</v>
      </c>
      <c r="G171" s="4">
        <v>70</v>
      </c>
      <c r="H171" s="4">
        <v>70.53</v>
      </c>
      <c r="I171" s="5">
        <v>22349.956038240001</v>
      </c>
      <c r="J171" s="4">
        <v>20.243972445464983</v>
      </c>
      <c r="K171" s="4">
        <v>19.067315490673153</v>
      </c>
      <c r="L171" s="4">
        <v>12.209355210902528</v>
      </c>
      <c r="M171" s="4">
        <v>11.423472750316858</v>
      </c>
      <c r="N171" s="4">
        <v>3.484</v>
      </c>
      <c r="O171" s="4">
        <v>9.7153535429801163</v>
      </c>
      <c r="P171" s="4">
        <v>3.0469303842336593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3.0469303859736594</v>
      </c>
      <c r="AH171" t="str">
        <f t="shared" si="62"/>
        <v xml:space="preserve"> </v>
      </c>
      <c r="AI171">
        <f t="shared" si="70"/>
        <v>102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-21.948692578830741</v>
      </c>
      <c r="AR171">
        <v>-9.0998228021851535</v>
      </c>
      <c r="AS171">
        <v>-0.75145328229122565</v>
      </c>
      <c r="AT171">
        <v>21.948692578830741</v>
      </c>
      <c r="AU171">
        <v>9.0998228021851535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>
        <v>100</v>
      </c>
      <c r="H172" s="4" t="s">
        <v>140</v>
      </c>
      <c r="I172" s="5" t="s">
        <v>140</v>
      </c>
      <c r="J172" s="4" t="s">
        <v>1019</v>
      </c>
      <c r="K172" s="4" t="s">
        <v>1019</v>
      </c>
      <c r="L172" s="4" t="s">
        <v>1019</v>
      </c>
      <c r="M172" s="4" t="s">
        <v>1019</v>
      </c>
      <c r="N172" s="4">
        <v>9.0980000000000008</v>
      </c>
      <c r="O172" s="4">
        <v>23.657407407407412</v>
      </c>
      <c r="P172" s="4" t="s">
        <v>145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 xml:space="preserve"> </v>
      </c>
      <c r="T172" s="37" t="str">
        <f t="shared" si="53"/>
        <v xml:space="preserve"> </v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 t="e">
        <v>#VALUE!</v>
      </c>
      <c r="AR172" t="e">
        <v>#VALUE!</v>
      </c>
      <c r="AS172" t="s">
        <v>145</v>
      </c>
      <c r="AT172" t="e">
        <v>#VALUE!</v>
      </c>
      <c r="AU172" t="e">
        <v>#VALUE!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13</v>
      </c>
      <c r="D173" s="3">
        <v>0</v>
      </c>
      <c r="E173" s="3">
        <v>13</v>
      </c>
      <c r="F173" s="3">
        <v>26</v>
      </c>
      <c r="G173" s="4">
        <v>281</v>
      </c>
      <c r="H173" s="4">
        <v>280.01</v>
      </c>
      <c r="I173" s="5">
        <v>18394.446881069998</v>
      </c>
      <c r="J173" s="4" t="s">
        <v>1019</v>
      </c>
      <c r="K173" s="4" t="s">
        <v>1019</v>
      </c>
      <c r="L173" s="4">
        <v>23.484781649757391</v>
      </c>
      <c r="M173" s="4">
        <v>22.228060528298816</v>
      </c>
      <c r="N173" s="4">
        <v>5.1680000000000001</v>
      </c>
      <c r="O173" s="4">
        <v>-12.101449275362306</v>
      </c>
      <c r="P173" s="4">
        <v>2.7788293275240172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2.7788293292840174</v>
      </c>
      <c r="AH173" t="str">
        <f t="shared" si="62"/>
        <v xml:space="preserve"> </v>
      </c>
      <c r="AI173">
        <f t="shared" si="70"/>
        <v>127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-109.8542856914015</v>
      </c>
      <c r="AS173">
        <v>0.35355880147138752</v>
      </c>
      <c r="AT173" t="e">
        <v>#VALUE!</v>
      </c>
      <c r="AU173">
        <v>109.8542856914015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14</v>
      </c>
      <c r="D174" s="3">
        <v>0</v>
      </c>
      <c r="E174" s="3">
        <v>2</v>
      </c>
      <c r="F174" s="3">
        <v>16</v>
      </c>
      <c r="G174" s="4">
        <v>58</v>
      </c>
      <c r="H174" s="4">
        <v>48.23</v>
      </c>
      <c r="I174" s="5">
        <v>11879.630943179998</v>
      </c>
      <c r="J174" s="4">
        <v>11.613291596436309</v>
      </c>
      <c r="K174" s="4">
        <v>10.489343192692475</v>
      </c>
      <c r="L174" s="4">
        <v>7.7736226919454543</v>
      </c>
      <c r="M174" s="4">
        <v>7.3964970657276989</v>
      </c>
      <c r="N174" s="4">
        <v>4.1530000000000005</v>
      </c>
      <c r="O174" s="4">
        <v>3.5482063035682625</v>
      </c>
      <c r="P174" s="4">
        <v>1.0346257516068837</v>
      </c>
      <c r="Q174" s="36">
        <f t="shared" si="50"/>
        <v>87.500000001770005</v>
      </c>
      <c r="R174" t="str">
        <f t="shared" si="51"/>
        <v xml:space="preserve"> </v>
      </c>
      <c r="S174" s="37">
        <f t="shared" si="52"/>
        <v>0.20257101566176869</v>
      </c>
      <c r="T174" s="37" t="str">
        <f t="shared" si="53"/>
        <v/>
      </c>
      <c r="U174" s="37" t="str">
        <f t="shared" si="54"/>
        <v/>
      </c>
      <c r="V174" s="37">
        <f t="shared" si="55"/>
        <v>-0.30042103616902027</v>
      </c>
      <c r="W174" s="37" t="str">
        <f t="shared" si="56"/>
        <v/>
      </c>
      <c r="X174" s="37">
        <f t="shared" si="57"/>
        <v>-0.30536802020063258</v>
      </c>
      <c r="Y174" t="str">
        <f t="shared" si="65"/>
        <v xml:space="preserve"> </v>
      </c>
      <c r="Z174" s="1">
        <f t="shared" si="58"/>
        <v>82</v>
      </c>
      <c r="AA174" t="str">
        <f t="shared" si="66"/>
        <v xml:space="preserve"> </v>
      </c>
      <c r="AB174" s="1">
        <f t="shared" si="59"/>
        <v>66</v>
      </c>
      <c r="AC174">
        <f t="shared" si="67"/>
        <v>44</v>
      </c>
      <c r="AD174" s="1" t="str">
        <f t="shared" si="60"/>
        <v xml:space="preserve"> </v>
      </c>
      <c r="AE174">
        <f t="shared" si="68"/>
        <v>21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560</v>
      </c>
      <c r="AP174" t="s">
        <v>1026</v>
      </c>
      <c r="AQ174">
        <v>30.042103616902025</v>
      </c>
      <c r="AR174">
        <v>30.536802020063259</v>
      </c>
      <c r="AS174">
        <v>20.257101389176867</v>
      </c>
      <c r="AT174">
        <v>-30.042103616902025</v>
      </c>
      <c r="AU174">
        <v>-30.536802020063259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14</v>
      </c>
      <c r="D175" s="3">
        <v>2</v>
      </c>
      <c r="E175" s="3">
        <v>9</v>
      </c>
      <c r="F175" s="3">
        <v>25</v>
      </c>
      <c r="G175" s="4">
        <v>87</v>
      </c>
      <c r="H175" s="4">
        <v>79.69</v>
      </c>
      <c r="I175" s="5">
        <v>34537.646000000001</v>
      </c>
      <c r="J175" s="4">
        <v>13.612914246668943</v>
      </c>
      <c r="K175" s="4">
        <v>12.809837646680597</v>
      </c>
      <c r="L175" s="4">
        <v>10.049986404149738</v>
      </c>
      <c r="M175" s="4">
        <v>9.8510798463602551</v>
      </c>
      <c r="N175" s="4">
        <v>5.8540000000000001</v>
      </c>
      <c r="O175" s="4">
        <v>12.636363636363637</v>
      </c>
      <c r="P175" s="4">
        <v>3.5914167398669847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3.5914167416469849</v>
      </c>
      <c r="AH175" t="str">
        <f t="shared" si="62"/>
        <v xml:space="preserve"> </v>
      </c>
      <c r="AI175">
        <f t="shared" si="70"/>
        <v>60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17.996475294506563</v>
      </c>
      <c r="AR175">
        <v>10.195770626935873</v>
      </c>
      <c r="AS175">
        <v>9.1730455515121037</v>
      </c>
      <c r="AT175">
        <v>-17.996475294506563</v>
      </c>
      <c r="AU175">
        <v>-10.195770626935873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9</v>
      </c>
      <c r="D176" s="3">
        <v>0</v>
      </c>
      <c r="E176" s="3">
        <v>9</v>
      </c>
      <c r="F176" s="3">
        <v>18</v>
      </c>
      <c r="G176" s="4">
        <v>96</v>
      </c>
      <c r="H176" s="4">
        <v>91.19</v>
      </c>
      <c r="I176" s="5">
        <v>16518.358585849997</v>
      </c>
      <c r="J176" s="4">
        <v>16.068722466960352</v>
      </c>
      <c r="K176" s="4">
        <v>16.234644828200107</v>
      </c>
      <c r="L176" s="4">
        <v>8.6223261008064114</v>
      </c>
      <c r="M176" s="4">
        <v>9.1758543237691903</v>
      </c>
      <c r="N176" s="4">
        <v>5.6749999999999998</v>
      </c>
      <c r="O176" s="4">
        <v>-7.3275862068965498</v>
      </c>
      <c r="P176" s="4">
        <v>4.0508827722337974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4.0508827740237976</v>
      </c>
      <c r="AH176" t="str">
        <f t="shared" si="62"/>
        <v xml:space="preserve"> </v>
      </c>
      <c r="AI176">
        <f t="shared" si="70"/>
        <v>38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3.2028075746133755</v>
      </c>
      <c r="AR176">
        <v>22.952995183510726</v>
      </c>
      <c r="AS176">
        <v>5.2747011733742744</v>
      </c>
      <c r="AT176">
        <v>-3.2028075746133755</v>
      </c>
      <c r="AU176">
        <v>-22.952995183510726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7</v>
      </c>
      <c r="D177" s="3">
        <v>1</v>
      </c>
      <c r="E177" s="3">
        <v>3</v>
      </c>
      <c r="F177" s="3">
        <v>11</v>
      </c>
      <c r="G177" s="4">
        <v>62</v>
      </c>
      <c r="H177" s="4">
        <v>59.87</v>
      </c>
      <c r="I177" s="5">
        <v>15773.05581921</v>
      </c>
      <c r="J177" s="4">
        <v>20.274297324754489</v>
      </c>
      <c r="K177" s="4">
        <v>18.104021771998791</v>
      </c>
      <c r="L177" s="4">
        <v>10.824652352112631</v>
      </c>
      <c r="M177" s="4">
        <v>10.602395133466498</v>
      </c>
      <c r="N177" s="4">
        <v>2.5979999999999999</v>
      </c>
      <c r="O177" s="4" t="s">
        <v>140</v>
      </c>
      <c r="P177" s="4">
        <v>3.2286621012193089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3.228662103019309</v>
      </c>
      <c r="AH177" t="str">
        <f t="shared" si="62"/>
        <v xml:space="preserve"> </v>
      </c>
      <c r="AI177">
        <f t="shared" si="70"/>
        <v>85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-22.131368157545751</v>
      </c>
      <c r="AR177">
        <v>3.2735444983874484</v>
      </c>
      <c r="AS177">
        <v>3.5577083681309629</v>
      </c>
      <c r="AT177">
        <v>22.131368157545751</v>
      </c>
      <c r="AU177">
        <v>-3.2735444983874484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18</v>
      </c>
      <c r="D178" s="3">
        <v>3</v>
      </c>
      <c r="E178" s="3">
        <v>8</v>
      </c>
      <c r="F178" s="3">
        <v>29</v>
      </c>
      <c r="G178" s="4">
        <v>181</v>
      </c>
      <c r="H178" s="4">
        <v>173.94</v>
      </c>
      <c r="I178" s="5">
        <v>36138.875266260002</v>
      </c>
      <c r="J178" s="4">
        <v>33.417867435158499</v>
      </c>
      <c r="K178" s="4">
        <v>29.804660726525015</v>
      </c>
      <c r="L178" s="4">
        <v>26.272899448782933</v>
      </c>
      <c r="M178" s="4">
        <v>23.417558501063656</v>
      </c>
      <c r="N178" s="4">
        <v>5.2050000000000001</v>
      </c>
      <c r="O178" s="4">
        <v>0.73770491803279659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-101.30758691104602</v>
      </c>
      <c r="AR178">
        <v>-134.76822689229965</v>
      </c>
      <c r="AS178">
        <v>4.0588708750143754</v>
      </c>
      <c r="AT178">
        <v>101.30758691104602</v>
      </c>
      <c r="AU178">
        <v>134.76822689229965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2</v>
      </c>
      <c r="E179" s="3">
        <v>8</v>
      </c>
      <c r="F179" s="3">
        <v>22</v>
      </c>
      <c r="G179" s="4">
        <v>50</v>
      </c>
      <c r="H179" s="4">
        <v>48.49</v>
      </c>
      <c r="I179" s="5">
        <v>46836.815931490004</v>
      </c>
      <c r="J179" s="4">
        <v>15.408325389259613</v>
      </c>
      <c r="K179" s="4">
        <v>15.286885245901638</v>
      </c>
      <c r="L179" s="4">
        <v>9.2973731642555002</v>
      </c>
      <c r="M179" s="4">
        <v>9.1654656055815984</v>
      </c>
      <c r="N179" s="4">
        <v>3.1470000000000002</v>
      </c>
      <c r="O179" s="4">
        <v>-8.1249999999999964</v>
      </c>
      <c r="P179" s="4">
        <v>2.9820581563208908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2.9820581581408909</v>
      </c>
      <c r="AH179" t="str">
        <f t="shared" si="62"/>
        <v xml:space="preserve"> </v>
      </c>
      <c r="AI179">
        <f t="shared" si="70"/>
        <v>109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7.1810070325229791</v>
      </c>
      <c r="AR179">
        <v>16.920939130324044</v>
      </c>
      <c r="AS179">
        <v>3.1140441328108892</v>
      </c>
      <c r="AT179">
        <v>-7.1810070325229791</v>
      </c>
      <c r="AU179">
        <v>-16.920939130324044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4</v>
      </c>
      <c r="E180" s="3">
        <v>10</v>
      </c>
      <c r="F180" s="3">
        <v>16</v>
      </c>
      <c r="G180" s="4">
        <v>73.5</v>
      </c>
      <c r="H180" s="4">
        <v>75.52</v>
      </c>
      <c r="I180" s="5">
        <v>12957.87264</v>
      </c>
      <c r="J180" s="4">
        <v>21.351427763641503</v>
      </c>
      <c r="K180" s="4">
        <v>20.005298013245032</v>
      </c>
      <c r="L180" s="4">
        <v>13.392079602344362</v>
      </c>
      <c r="M180" s="4">
        <v>12.674005326548601</v>
      </c>
      <c r="N180" s="4">
        <v>3.5369999999999999</v>
      </c>
      <c r="O180" s="4">
        <v>8.421052631578954</v>
      </c>
      <c r="P180" s="4">
        <v>1.2605932203389831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-28.61994885053911</v>
      </c>
      <c r="AR180">
        <v>-19.668359739737973</v>
      </c>
      <c r="AS180">
        <v>-2.6747881355932202</v>
      </c>
      <c r="AT180">
        <v>28.61994885053911</v>
      </c>
      <c r="AU180">
        <v>19.668359739737973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10</v>
      </c>
      <c r="F181" s="3">
        <v>34</v>
      </c>
      <c r="G181" s="4">
        <v>155</v>
      </c>
      <c r="H181" s="4">
        <v>128.1</v>
      </c>
      <c r="I181" s="5">
        <v>18855.077942399999</v>
      </c>
      <c r="J181" s="4">
        <v>18.490184757505773</v>
      </c>
      <c r="K181" s="4">
        <v>15.92095451155854</v>
      </c>
      <c r="L181" s="4">
        <v>9.7550570595435229</v>
      </c>
      <c r="M181" s="4">
        <v>8.7307469558486286</v>
      </c>
      <c r="N181" s="4">
        <v>6.9279999999999999</v>
      </c>
      <c r="O181" s="4">
        <v>16.521739130434785</v>
      </c>
      <c r="P181" s="4">
        <v>1.0187353629976581</v>
      </c>
      <c r="Q181" s="36">
        <f t="shared" si="50"/>
        <v>70.588235295957645</v>
      </c>
      <c r="R181" t="str">
        <f t="shared" si="51"/>
        <v xml:space="preserve"> </v>
      </c>
      <c r="S181" s="37">
        <f t="shared" si="52"/>
        <v>0.209992195438751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40</v>
      </c>
      <c r="AD181" s="1" t="str">
        <f t="shared" si="60"/>
        <v xml:space="preserve"> </v>
      </c>
      <c r="AE181">
        <f t="shared" si="68"/>
        <v>85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-11.383961956734524</v>
      </c>
      <c r="AR181">
        <v>12.831187377442898</v>
      </c>
      <c r="AS181">
        <v>20.999219359875099</v>
      </c>
      <c r="AT181">
        <v>11.383961956734524</v>
      </c>
      <c r="AU181">
        <v>-12.831187377442898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4</v>
      </c>
      <c r="D182" s="3">
        <v>0</v>
      </c>
      <c r="E182" s="3">
        <v>10</v>
      </c>
      <c r="F182" s="3">
        <v>14</v>
      </c>
      <c r="G182" s="4">
        <v>95</v>
      </c>
      <c r="H182" s="4">
        <v>92.28</v>
      </c>
      <c r="I182" s="5">
        <v>11729.134050000001</v>
      </c>
      <c r="J182" s="4">
        <v>30.127326150832516</v>
      </c>
      <c r="K182" s="4">
        <v>28.702954898911354</v>
      </c>
      <c r="L182" s="4">
        <v>19.751786231166495</v>
      </c>
      <c r="M182" s="4">
        <v>18.320490217391303</v>
      </c>
      <c r="N182" s="4">
        <v>3.0630000000000002</v>
      </c>
      <c r="O182" s="4">
        <v>29.741854301250669</v>
      </c>
      <c r="P182" s="4">
        <v>3.8242306025140871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3.8242306043640872</v>
      </c>
      <c r="AH182" t="str">
        <f t="shared" si="62"/>
        <v xml:space="preserve"> </v>
      </c>
      <c r="AI182">
        <f t="shared" si="70"/>
        <v>51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-81.485528341206674</v>
      </c>
      <c r="AR182">
        <v>-76.49714834429912</v>
      </c>
      <c r="AS182">
        <v>2.9475509319462523</v>
      </c>
      <c r="AT182">
        <v>81.485528341206674</v>
      </c>
      <c r="AU182">
        <v>76.49714834429912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6</v>
      </c>
      <c r="D183" s="3">
        <v>2</v>
      </c>
      <c r="E183" s="3">
        <v>16</v>
      </c>
      <c r="F183" s="3">
        <v>24</v>
      </c>
      <c r="G183" s="4">
        <v>9</v>
      </c>
      <c r="H183" s="4">
        <v>8.7100000000000009</v>
      </c>
      <c r="I183" s="5">
        <v>34653.185629270003</v>
      </c>
      <c r="J183" s="4">
        <v>7.3009220452640404</v>
      </c>
      <c r="K183" s="4">
        <v>6.4518518518518517</v>
      </c>
      <c r="L183" s="4">
        <v>2.1126154902730043</v>
      </c>
      <c r="M183" s="4">
        <v>1.965564110732128</v>
      </c>
      <c r="N183" s="4">
        <v>1.1930000000000001</v>
      </c>
      <c r="O183" s="4">
        <v>-39.069767441860456</v>
      </c>
      <c r="P183" s="4">
        <v>6.567164179104477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>
        <f t="shared" si="55"/>
        <v>-0.56019605320132493</v>
      </c>
      <c r="W183" s="37" t="str">
        <f t="shared" si="56"/>
        <v/>
      </c>
      <c r="X183" s="37">
        <f t="shared" si="57"/>
        <v>-0.81122182813379007</v>
      </c>
      <c r="Y183" t="str">
        <f t="shared" si="65"/>
        <v xml:space="preserve"> </v>
      </c>
      <c r="Z183" s="1">
        <f t="shared" si="58"/>
        <v>10</v>
      </c>
      <c r="AA183" t="str">
        <f t="shared" si="66"/>
        <v xml:space="preserve"> </v>
      </c>
      <c r="AB183" s="1">
        <f t="shared" si="59"/>
        <v>1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6.5671641809644772</v>
      </c>
      <c r="AH183" t="str">
        <f t="shared" si="62"/>
        <v xml:space="preserve"> </v>
      </c>
      <c r="AI183">
        <f t="shared" si="70"/>
        <v>6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56.019605320132491</v>
      </c>
      <c r="AR183">
        <v>81.122182813379013</v>
      </c>
      <c r="AS183">
        <v>3.3295063145809323</v>
      </c>
      <c r="AT183">
        <v>-56.019605320132491</v>
      </c>
      <c r="AU183">
        <v>-81.122182813379013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6</v>
      </c>
      <c r="D184" s="3">
        <v>1</v>
      </c>
      <c r="E184" s="3">
        <v>13</v>
      </c>
      <c r="F184" s="3">
        <v>20</v>
      </c>
      <c r="G184" s="4">
        <v>57</v>
      </c>
      <c r="H184" s="4">
        <v>62.45</v>
      </c>
      <c r="I184" s="5">
        <v>17856.423986050002</v>
      </c>
      <c r="J184" s="4">
        <v>21.997182106375487</v>
      </c>
      <c r="K184" s="4">
        <v>20.435209424083769</v>
      </c>
      <c r="L184" s="4">
        <v>14.718999162462119</v>
      </c>
      <c r="M184" s="4">
        <v>13.812414997626959</v>
      </c>
      <c r="N184" s="4">
        <v>2.839</v>
      </c>
      <c r="O184" s="4">
        <v>9.510933750014452</v>
      </c>
      <c r="P184" s="4">
        <v>2.7269815852682147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2.7269815871382148</v>
      </c>
      <c r="AH184" t="str">
        <f t="shared" si="62"/>
        <v xml:space="preserve"> </v>
      </c>
      <c r="AI184">
        <f t="shared" si="70"/>
        <v>134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-32.509941194465284</v>
      </c>
      <c r="AR184">
        <v>-31.525389564894436</v>
      </c>
      <c r="AS184">
        <v>-8.7269815852682235</v>
      </c>
      <c r="AT184">
        <v>32.509941194465284</v>
      </c>
      <c r="AU184">
        <v>31.525389564894436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40</v>
      </c>
      <c r="D185" s="3">
        <v>2</v>
      </c>
      <c r="E185" s="3">
        <v>10</v>
      </c>
      <c r="F185" s="3">
        <v>52</v>
      </c>
      <c r="G185" s="4">
        <v>200</v>
      </c>
      <c r="H185" s="4">
        <v>160.04</v>
      </c>
      <c r="I185" s="5">
        <v>456752.52759199997</v>
      </c>
      <c r="J185" s="4">
        <v>18.12047101449275</v>
      </c>
      <c r="K185" s="4">
        <v>15.394382454790302</v>
      </c>
      <c r="L185" s="4">
        <v>11.423897755148317</v>
      </c>
      <c r="M185" s="4">
        <v>9.4848546434716674</v>
      </c>
      <c r="N185" s="4">
        <v>8.8320000000000007</v>
      </c>
      <c r="O185" s="4">
        <v>-1.0032525304440698</v>
      </c>
      <c r="P185" s="4">
        <v>0</v>
      </c>
      <c r="Q185" s="36">
        <f t="shared" si="50"/>
        <v>76.923076924956916</v>
      </c>
      <c r="R185" t="str">
        <f t="shared" si="51"/>
        <v xml:space="preserve"> </v>
      </c>
      <c r="S185" s="37">
        <f t="shared" si="52"/>
        <v>0.2496875799854737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28</v>
      </c>
      <c r="AD185" s="1" t="str">
        <f t="shared" si="60"/>
        <v xml:space="preserve"> </v>
      </c>
      <c r="AE185">
        <f t="shared" si="68"/>
        <v>51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-9.1568245848416829</v>
      </c>
      <c r="AR185">
        <v>-2.0811663898532062</v>
      </c>
      <c r="AS185">
        <v>24.96875781054737</v>
      </c>
      <c r="AT185">
        <v>9.1568245848416829</v>
      </c>
      <c r="AU185">
        <v>2.0811663898532062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10</v>
      </c>
      <c r="D186" s="3">
        <v>0</v>
      </c>
      <c r="E186" s="3">
        <v>9</v>
      </c>
      <c r="F186" s="3">
        <v>19</v>
      </c>
      <c r="G186" s="4">
        <v>49</v>
      </c>
      <c r="H186" s="4">
        <v>47.99</v>
      </c>
      <c r="I186" s="5">
        <v>6786.0190874299997</v>
      </c>
      <c r="J186" s="4">
        <v>13.187688925528992</v>
      </c>
      <c r="K186" s="4">
        <v>11.949701195219124</v>
      </c>
      <c r="L186" s="4">
        <v>9.5334075867635182</v>
      </c>
      <c r="M186" s="4">
        <v>8.9647024893746199</v>
      </c>
      <c r="N186" s="4">
        <v>3.6390000000000002</v>
      </c>
      <c r="O186" s="4">
        <v>4.8214285714285561</v>
      </c>
      <c r="P186" s="4">
        <v>1.748280891852469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 t="str">
        <f t="shared" si="57"/>
        <v/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20.558011677947306</v>
      </c>
      <c r="AR186">
        <v>14.811793051270994</v>
      </c>
      <c r="AS186">
        <v>2.1046051260679155</v>
      </c>
      <c r="AT186">
        <v>-20.558011677947306</v>
      </c>
      <c r="AU186">
        <v>-14.811793051270994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9</v>
      </c>
      <c r="D187" s="3">
        <v>2</v>
      </c>
      <c r="E187" s="3">
        <v>13</v>
      </c>
      <c r="F187" s="3">
        <v>24</v>
      </c>
      <c r="G187" s="4">
        <v>13.5</v>
      </c>
      <c r="H187" s="4">
        <v>13.02</v>
      </c>
      <c r="I187" s="5">
        <v>18866.746682699999</v>
      </c>
      <c r="J187" s="4">
        <v>25.884691848906559</v>
      </c>
      <c r="K187" s="4">
        <v>13.95498392282958</v>
      </c>
      <c r="L187" s="4">
        <v>9.2778722258927537</v>
      </c>
      <c r="M187" s="4">
        <v>7.1310232447629156</v>
      </c>
      <c r="N187" s="4">
        <v>0.503</v>
      </c>
      <c r="O187" s="4">
        <v>-83.91304347826086</v>
      </c>
      <c r="P187" s="4">
        <v>1.728110599078341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-83.913043476360855</v>
      </c>
      <c r="AM187" t="str">
        <f t="shared" si="72"/>
        <v xml:space="preserve"> </v>
      </c>
      <c r="AN187">
        <f t="shared" si="73"/>
        <v>7</v>
      </c>
      <c r="AO187" t="s">
        <v>342</v>
      </c>
      <c r="AP187" t="s">
        <v>1022</v>
      </c>
      <c r="AQ187">
        <v>-55.928108343538497</v>
      </c>
      <c r="AR187">
        <v>17.095194763246578</v>
      </c>
      <c r="AS187">
        <v>3.6866359447004671</v>
      </c>
      <c r="AT187">
        <v>55.928108343538497</v>
      </c>
      <c r="AU187">
        <v>-17.095194763246578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25</v>
      </c>
      <c r="D188" s="3">
        <v>1</v>
      </c>
      <c r="E188" s="3">
        <v>4</v>
      </c>
      <c r="F188" s="3">
        <v>30</v>
      </c>
      <c r="G188" s="4">
        <v>220</v>
      </c>
      <c r="H188" s="4">
        <v>182.28</v>
      </c>
      <c r="I188" s="5">
        <v>47583.031965000002</v>
      </c>
      <c r="J188" s="4">
        <v>11.389652586853286</v>
      </c>
      <c r="K188" s="4">
        <v>10.223219293325855</v>
      </c>
      <c r="L188" s="4">
        <v>7.1820528315707541</v>
      </c>
      <c r="M188" s="4">
        <v>6.5369062972029797</v>
      </c>
      <c r="N188" s="4">
        <v>16.004000000000001</v>
      </c>
      <c r="O188" s="4">
        <v>-14.22043010752688</v>
      </c>
      <c r="P188" s="4">
        <v>1.4093701996927801</v>
      </c>
      <c r="Q188" s="36">
        <f t="shared" si="50"/>
        <v>83.333333335243324</v>
      </c>
      <c r="R188" t="str">
        <f t="shared" si="51"/>
        <v xml:space="preserve"> </v>
      </c>
      <c r="S188" s="37">
        <f t="shared" si="52"/>
        <v>0.20693438856788898</v>
      </c>
      <c r="T188" s="37" t="str">
        <f t="shared" si="53"/>
        <v/>
      </c>
      <c r="U188" s="37" t="str">
        <f t="shared" si="54"/>
        <v/>
      </c>
      <c r="V188" s="37">
        <f t="shared" si="55"/>
        <v>-0.3138929399180217</v>
      </c>
      <c r="W188" s="37" t="str">
        <f t="shared" si="56"/>
        <v/>
      </c>
      <c r="X188" s="37">
        <f t="shared" si="57"/>
        <v>-0.3582292612957898</v>
      </c>
      <c r="Y188" t="str">
        <f t="shared" si="65"/>
        <v xml:space="preserve"> </v>
      </c>
      <c r="Z188" s="1">
        <f t="shared" si="58"/>
        <v>78</v>
      </c>
      <c r="AA188" t="str">
        <f t="shared" si="66"/>
        <v xml:space="preserve"> </v>
      </c>
      <c r="AB188" s="1">
        <f t="shared" si="59"/>
        <v>49</v>
      </c>
      <c r="AC188">
        <f t="shared" si="67"/>
        <v>42</v>
      </c>
      <c r="AD188" s="1" t="str">
        <f t="shared" si="60"/>
        <v xml:space="preserve"> </v>
      </c>
      <c r="AE188">
        <f t="shared" si="68"/>
        <v>31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31.38929399180217</v>
      </c>
      <c r="AR188">
        <v>35.822926129578981</v>
      </c>
      <c r="AS188">
        <v>20.6934386657889</v>
      </c>
      <c r="AT188">
        <v>-31.38929399180217</v>
      </c>
      <c r="AU188">
        <v>-35.822926129578981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12</v>
      </c>
      <c r="D189" s="3">
        <v>0</v>
      </c>
      <c r="E189" s="3">
        <v>7</v>
      </c>
      <c r="F189" s="3">
        <v>19</v>
      </c>
      <c r="G189" s="4">
        <v>41</v>
      </c>
      <c r="H189" s="4">
        <v>40.049999999999997</v>
      </c>
      <c r="I189" s="5">
        <v>21232.594608750001</v>
      </c>
      <c r="J189" s="4">
        <v>15.66901408450704</v>
      </c>
      <c r="K189" s="4">
        <v>15.867670364500791</v>
      </c>
      <c r="L189" s="4">
        <v>9.9633169369191226</v>
      </c>
      <c r="M189" s="4">
        <v>9.7129332856854731</v>
      </c>
      <c r="N189" s="4">
        <v>2.556</v>
      </c>
      <c r="O189" s="4">
        <v>3.7313432835820928</v>
      </c>
      <c r="P189" s="4">
        <v>3.7977528089887649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3.797752810908765</v>
      </c>
      <c r="AH189" t="str">
        <f t="shared" si="62"/>
        <v xml:space="preserve"> </v>
      </c>
      <c r="AI189">
        <f t="shared" si="70"/>
        <v>52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5.6106311766406574</v>
      </c>
      <c r="AR189">
        <v>10.970227865167125</v>
      </c>
      <c r="AS189">
        <v>2.372034956304625</v>
      </c>
      <c r="AT189">
        <v>-5.6106311766406574</v>
      </c>
      <c r="AU189">
        <v>-10.970227865167125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5</v>
      </c>
      <c r="D190" s="3">
        <v>4</v>
      </c>
      <c r="E190" s="3">
        <v>13</v>
      </c>
      <c r="F190" s="3">
        <v>22</v>
      </c>
      <c r="G190" s="4">
        <v>165.5</v>
      </c>
      <c r="H190" s="4">
        <v>169.82</v>
      </c>
      <c r="I190" s="5">
        <v>10094.32717006</v>
      </c>
      <c r="J190" s="4">
        <v>15.776662950575995</v>
      </c>
      <c r="K190" s="4">
        <v>14.840513851262781</v>
      </c>
      <c r="L190" s="4">
        <v>9.9027351714550509</v>
      </c>
      <c r="M190" s="4">
        <v>9.4453491712707187</v>
      </c>
      <c r="N190" s="4">
        <v>10.763999999999999</v>
      </c>
      <c r="O190" s="4">
        <v>8.0932203389830626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4.9621597113653992</v>
      </c>
      <c r="AR190">
        <v>11.511571757862772</v>
      </c>
      <c r="AS190">
        <v>-2.5438699799787967</v>
      </c>
      <c r="AT190">
        <v>-4.9621597113653992</v>
      </c>
      <c r="AU190">
        <v>-11.511571757862772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16</v>
      </c>
      <c r="D191" s="3">
        <v>1</v>
      </c>
      <c r="E191" s="3">
        <v>4</v>
      </c>
      <c r="F191" s="3">
        <v>21</v>
      </c>
      <c r="G191" s="4">
        <v>120</v>
      </c>
      <c r="H191" s="4">
        <v>107.12</v>
      </c>
      <c r="I191" s="5">
        <v>34591.252958080004</v>
      </c>
      <c r="J191" s="4">
        <v>15.408515535097814</v>
      </c>
      <c r="K191" s="4">
        <v>13.977035490605427</v>
      </c>
      <c r="L191" s="4">
        <v>13.193416560901506</v>
      </c>
      <c r="M191" s="4">
        <v>12.297990775987742</v>
      </c>
      <c r="N191" s="4">
        <v>6.952</v>
      </c>
      <c r="O191" s="4">
        <v>33.211009174311911</v>
      </c>
      <c r="P191" s="4">
        <v>1.3069454817027633</v>
      </c>
      <c r="Q191" s="36">
        <f t="shared" si="50"/>
        <v>76.190476192416185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60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7.179861603362248</v>
      </c>
      <c r="AR191">
        <v>-17.893155214653422</v>
      </c>
      <c r="AS191">
        <v>12.023898431665426</v>
      </c>
      <c r="AT191">
        <v>-7.179861603362248</v>
      </c>
      <c r="AU191">
        <v>17.893155214653422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16</v>
      </c>
      <c r="D192" s="3">
        <v>1</v>
      </c>
      <c r="E192" s="3">
        <v>6</v>
      </c>
      <c r="F192" s="3">
        <v>23</v>
      </c>
      <c r="G192" s="4">
        <v>90</v>
      </c>
      <c r="H192" s="4">
        <v>84.75</v>
      </c>
      <c r="I192" s="5">
        <v>33186.995792250003</v>
      </c>
      <c r="J192" s="4">
        <v>24.665308498253783</v>
      </c>
      <c r="K192" s="4">
        <v>22.064566519135642</v>
      </c>
      <c r="L192" s="4">
        <v>16.229768728600241</v>
      </c>
      <c r="M192" s="4">
        <v>15.340666931513784</v>
      </c>
      <c r="N192" s="4">
        <v>3.4359999999999999</v>
      </c>
      <c r="O192" s="4">
        <v>6.8421052631579009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-48.582603118954367</v>
      </c>
      <c r="AR192">
        <v>-45.025258240467124</v>
      </c>
      <c r="AS192">
        <v>6.1946902654867353</v>
      </c>
      <c r="AT192">
        <v>48.582603118954367</v>
      </c>
      <c r="AU192">
        <v>45.025258240467124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8</v>
      </c>
      <c r="D193" s="3">
        <v>1</v>
      </c>
      <c r="E193" s="3">
        <v>18</v>
      </c>
      <c r="F193" s="3">
        <v>27</v>
      </c>
      <c r="G193" s="4">
        <v>30.5</v>
      </c>
      <c r="H193" s="4">
        <v>27.74</v>
      </c>
      <c r="I193" s="5">
        <v>19056.879376219997</v>
      </c>
      <c r="J193" s="4">
        <v>10.021676300578033</v>
      </c>
      <c r="K193" s="4">
        <v>9.0505709624796076</v>
      </c>
      <c r="L193" s="4" t="s">
        <v>1019</v>
      </c>
      <c r="M193" s="4" t="s">
        <v>1019</v>
      </c>
      <c r="N193" s="4">
        <v>2.7680000000000002</v>
      </c>
      <c r="O193" s="4">
        <v>4.5614035087719342</v>
      </c>
      <c r="P193" s="4">
        <v>3.4931506849315066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>
        <f t="shared" si="55"/>
        <v>-0.39629915739313137</v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>
        <f t="shared" si="58"/>
        <v>53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3.4931506868915068</v>
      </c>
      <c r="AH193" t="str">
        <f t="shared" si="62"/>
        <v xml:space="preserve"> </v>
      </c>
      <c r="AI193">
        <f t="shared" si="70"/>
        <v>65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39.629915739313134</v>
      </c>
      <c r="AR193" t="e">
        <v>#VALUE!</v>
      </c>
      <c r="AS193">
        <v>9.949531362653218</v>
      </c>
      <c r="AT193">
        <v>-39.629915739313134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14</v>
      </c>
      <c r="D194" s="3">
        <v>3</v>
      </c>
      <c r="E194" s="3">
        <v>6</v>
      </c>
      <c r="F194" s="3">
        <v>23</v>
      </c>
      <c r="G194" s="4">
        <v>64</v>
      </c>
      <c r="H194" s="4">
        <v>60.01</v>
      </c>
      <c r="I194" s="5">
        <v>6774.5410220200001</v>
      </c>
      <c r="J194" s="4">
        <v>13.183216168717045</v>
      </c>
      <c r="K194" s="4">
        <v>12.152693398136897</v>
      </c>
      <c r="L194" s="4">
        <v>6.9052425828500086</v>
      </c>
      <c r="M194" s="4">
        <v>6.689646208663798</v>
      </c>
      <c r="N194" s="4">
        <v>4.5520000000000005</v>
      </c>
      <c r="O194" s="4">
        <v>10.714285714285715</v>
      </c>
      <c r="P194" s="4">
        <v>2.2762872854524252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-0.38296435054791889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45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2.2762872874224254</v>
      </c>
      <c r="AH194" t="str">
        <f t="shared" si="62"/>
        <v xml:space="preserve"> </v>
      </c>
      <c r="AI194">
        <f t="shared" si="70"/>
        <v>167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20.584955344607071</v>
      </c>
      <c r="AR194">
        <v>38.296435054791885</v>
      </c>
      <c r="AS194">
        <v>6.6488918513581075</v>
      </c>
      <c r="AT194">
        <v>-20.584955344607071</v>
      </c>
      <c r="AU194">
        <v>-38.296435054791885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7</v>
      </c>
      <c r="D195" s="3">
        <v>0</v>
      </c>
      <c r="E195" s="3">
        <v>2</v>
      </c>
      <c r="F195" s="3">
        <v>9</v>
      </c>
      <c r="G195" s="4">
        <v>59</v>
      </c>
      <c r="H195" s="4">
        <v>52.25</v>
      </c>
      <c r="I195" s="5">
        <v>7228.6854035000006</v>
      </c>
      <c r="J195" s="4">
        <v>22.205694857628558</v>
      </c>
      <c r="K195" s="4">
        <v>19.904761904761905</v>
      </c>
      <c r="L195" s="4">
        <v>14.636629254030026</v>
      </c>
      <c r="M195" s="4">
        <v>13.476119188845301</v>
      </c>
      <c r="N195" s="4">
        <v>2.3530000000000002</v>
      </c>
      <c r="O195" s="4">
        <v>2.9166666666666696</v>
      </c>
      <c r="P195" s="4">
        <v>1.3014354066985645</v>
      </c>
      <c r="Q195" s="36">
        <f t="shared" si="50"/>
        <v>77.77777777975777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48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-33.766011734465607</v>
      </c>
      <c r="AR195">
        <v>-30.789352136304515</v>
      </c>
      <c r="AS195">
        <v>12.91866028708133</v>
      </c>
      <c r="AT195">
        <v>33.766011734465607</v>
      </c>
      <c r="AU195">
        <v>30.789352136304515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46.5</v>
      </c>
      <c r="H196" s="4">
        <v>37.82</v>
      </c>
      <c r="I196" s="5">
        <v>5320.0804386199998</v>
      </c>
      <c r="J196" s="4">
        <v>12.868322558693434</v>
      </c>
      <c r="K196" s="4">
        <v>10.0961025093433</v>
      </c>
      <c r="L196" s="4">
        <v>5.6910351976479827</v>
      </c>
      <c r="M196" s="4">
        <v>4.8678540315555132</v>
      </c>
      <c r="N196" s="4">
        <v>2.9390000000000001</v>
      </c>
      <c r="O196" s="4">
        <v>7.1428571428571281</v>
      </c>
      <c r="P196" s="4">
        <v>2.2342675832892649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0.22950819871131151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-0.49146296352328278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22</v>
      </c>
      <c r="AC196">
        <f t="shared" si="67"/>
        <v>30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2.2342675852792651</v>
      </c>
      <c r="AH196" t="str">
        <f t="shared" si="62"/>
        <v xml:space="preserve"> </v>
      </c>
      <c r="AI196">
        <f t="shared" si="70"/>
        <v>171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22.481858936392484</v>
      </c>
      <c r="AR196">
        <v>49.146296352328278</v>
      </c>
      <c r="AS196">
        <v>22.95081967213115</v>
      </c>
      <c r="AT196">
        <v>-22.481858936392484</v>
      </c>
      <c r="AU196">
        <v>-49.146296352328278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12</v>
      </c>
      <c r="F197" s="3">
        <v>17</v>
      </c>
      <c r="G197" s="4">
        <v>45</v>
      </c>
      <c r="H197" s="4">
        <v>46.36</v>
      </c>
      <c r="I197" s="5">
        <v>6072.3708600800001</v>
      </c>
      <c r="J197" s="4">
        <v>21.602982292637467</v>
      </c>
      <c r="K197" s="4">
        <v>18.492221779018745</v>
      </c>
      <c r="L197" s="4">
        <v>12.350485107561923</v>
      </c>
      <c r="M197" s="4">
        <v>11.071962502248878</v>
      </c>
      <c r="N197" s="4">
        <v>2.1459999999999999</v>
      </c>
      <c r="O197" s="4">
        <v>32.962962962962948</v>
      </c>
      <c r="P197" s="4">
        <v>1.7364106988783434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/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-30.135300938968435</v>
      </c>
      <c r="AR197">
        <v>-10.360925166041479</v>
      </c>
      <c r="AS197">
        <v>-2.9335634167385716</v>
      </c>
      <c r="AT197">
        <v>30.135300938968435</v>
      </c>
      <c r="AU197">
        <v>10.360925166041479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13</v>
      </c>
      <c r="D198" s="3">
        <v>0</v>
      </c>
      <c r="E198" s="3">
        <v>4</v>
      </c>
      <c r="F198" s="3">
        <v>17</v>
      </c>
      <c r="G198" s="4">
        <v>240</v>
      </c>
      <c r="H198" s="4">
        <v>225.75</v>
      </c>
      <c r="I198" s="5">
        <v>19379.586407999999</v>
      </c>
      <c r="J198" s="4">
        <v>19.404332129963898</v>
      </c>
      <c r="K198" s="4">
        <v>16.858337689492942</v>
      </c>
      <c r="L198" s="4">
        <v>15.521643018678281</v>
      </c>
      <c r="M198" s="4">
        <v>13.888398111369257</v>
      </c>
      <c r="N198" s="4">
        <v>11.634</v>
      </c>
      <c r="O198" s="4">
        <v>5.519999999999996</v>
      </c>
      <c r="P198" s="4">
        <v>0</v>
      </c>
      <c r="Q198" s="36">
        <f t="shared" si="50"/>
        <v>76.470588237304113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56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-16.89074068783356</v>
      </c>
      <c r="AR198">
        <v>-38.697619463509426</v>
      </c>
      <c r="AS198">
        <v>6.3122923588039948</v>
      </c>
      <c r="AT198">
        <v>16.89074068783356</v>
      </c>
      <c r="AU198">
        <v>38.697619463509426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18</v>
      </c>
      <c r="D199" s="3">
        <v>0</v>
      </c>
      <c r="E199" s="3">
        <v>6</v>
      </c>
      <c r="F199" s="3">
        <v>24</v>
      </c>
      <c r="G199" s="4">
        <v>100</v>
      </c>
      <c r="H199" s="4">
        <v>88.2</v>
      </c>
      <c r="I199" s="5">
        <v>11876.827926600001</v>
      </c>
      <c r="J199" s="4">
        <v>15.395356955838716</v>
      </c>
      <c r="K199" s="4">
        <v>13.203592814371259</v>
      </c>
      <c r="L199" s="4">
        <v>12.089379769426781</v>
      </c>
      <c r="M199" s="4">
        <v>10.956192158210451</v>
      </c>
      <c r="N199" s="4">
        <v>5.7290000000000001</v>
      </c>
      <c r="O199" s="4">
        <v>-10.978260869565215</v>
      </c>
      <c r="P199" s="4">
        <v>1.5714285714285716</v>
      </c>
      <c r="Q199" s="36">
        <f t="shared" si="50"/>
        <v>75.000000002020002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>
        <f t="shared" si="68"/>
        <v>62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7.2591282364879772</v>
      </c>
      <c r="AR199">
        <v>-8.0277514946086814</v>
      </c>
      <c r="AS199">
        <v>13.378684807256235</v>
      </c>
      <c r="AT199">
        <v>-7.2591282364879772</v>
      </c>
      <c r="AU199">
        <v>8.0277514946086814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2</v>
      </c>
      <c r="D200" s="3">
        <v>0</v>
      </c>
      <c r="E200" s="3">
        <v>1</v>
      </c>
      <c r="F200" s="3">
        <v>3</v>
      </c>
      <c r="G200" s="4">
        <v>51</v>
      </c>
      <c r="H200" s="4">
        <v>50.43</v>
      </c>
      <c r="I200" s="5">
        <v>93951.890779790003</v>
      </c>
      <c r="J200" s="4">
        <v>25.954709212557898</v>
      </c>
      <c r="K200" s="4">
        <v>22.726453357368186</v>
      </c>
      <c r="L200" s="4">
        <v>14.471337342504214</v>
      </c>
      <c r="M200" s="4">
        <v>14.180714599258307</v>
      </c>
      <c r="N200" s="4">
        <v>1.9430000000000001</v>
      </c>
      <c r="O200" s="4">
        <v>13.061224489795931</v>
      </c>
      <c r="P200" s="4">
        <v>0.92603608962918904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-56.34988949237669</v>
      </c>
      <c r="AR200">
        <v>-29.312343895771264</v>
      </c>
      <c r="AS200">
        <v>1.1302795954788891</v>
      </c>
      <c r="AT200">
        <v>56.34988949237669</v>
      </c>
      <c r="AU200">
        <v>29.312343895771264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13</v>
      </c>
      <c r="D201" s="3">
        <v>1</v>
      </c>
      <c r="E201" s="3">
        <v>10</v>
      </c>
      <c r="F201" s="3">
        <v>24</v>
      </c>
      <c r="G201" s="4">
        <v>51</v>
      </c>
      <c r="H201" s="4">
        <v>50.72</v>
      </c>
      <c r="I201" s="5">
        <v>93951.890779790003</v>
      </c>
      <c r="J201" s="4">
        <v>26.103962943901184</v>
      </c>
      <c r="K201" s="4">
        <v>22.857142857142858</v>
      </c>
      <c r="L201" s="4">
        <v>14.471337342504214</v>
      </c>
      <c r="M201" s="4">
        <v>14.180714599258307</v>
      </c>
      <c r="N201" s="4">
        <v>1.9430000000000001</v>
      </c>
      <c r="O201" s="4">
        <v>13.061224489795931</v>
      </c>
      <c r="P201" s="4">
        <v>0.78470031545741337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-57.248986616167905</v>
      </c>
      <c r="AR201">
        <v>-29.312343895771264</v>
      </c>
      <c r="AS201">
        <v>0.55205047318611644</v>
      </c>
      <c r="AT201">
        <v>57.248986616167905</v>
      </c>
      <c r="AU201">
        <v>29.312343895771264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10</v>
      </c>
      <c r="D202" s="3">
        <v>0</v>
      </c>
      <c r="E202" s="3">
        <v>8</v>
      </c>
      <c r="F202" s="3">
        <v>18</v>
      </c>
      <c r="G202" s="4">
        <v>141</v>
      </c>
      <c r="H202" s="4">
        <v>134.46</v>
      </c>
      <c r="I202" s="5">
        <v>9999.225602460001</v>
      </c>
      <c r="J202" s="4" t="s">
        <v>1019</v>
      </c>
      <c r="K202" s="4" t="s">
        <v>1019</v>
      </c>
      <c r="L202" s="4">
        <v>21.986219344394982</v>
      </c>
      <c r="M202" s="4">
        <v>20.815305747126438</v>
      </c>
      <c r="N202" s="4">
        <v>3.1520000000000001</v>
      </c>
      <c r="O202" s="4">
        <v>4.387266319318047</v>
      </c>
      <c r="P202" s="4">
        <v>3.1012940651494865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 xml:space="preserve"> </v>
      </c>
      <c r="V202" s="37" t="str">
        <f t="shared" si="79"/>
        <v xml:space="preserve"> </v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3.1012940671994866</v>
      </c>
      <c r="AH202" t="str">
        <f t="shared" si="86"/>
        <v xml:space="preserve"> </v>
      </c>
      <c r="AI202">
        <f t="shared" si="70"/>
        <v>97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 t="e">
        <v>#VALUE!</v>
      </c>
      <c r="AR202">
        <v>-96.46349812326855</v>
      </c>
      <c r="AS202">
        <v>4.8639000446229375</v>
      </c>
      <c r="AT202" t="e">
        <v>#VALUE!</v>
      </c>
      <c r="AU202">
        <v>96.46349812326855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27</v>
      </c>
      <c r="D203" s="3">
        <v>2</v>
      </c>
      <c r="E203" s="3">
        <v>6</v>
      </c>
      <c r="F203" s="3">
        <v>35</v>
      </c>
      <c r="G203" s="4">
        <v>29.727699279785156</v>
      </c>
      <c r="H203" s="4">
        <v>22.65</v>
      </c>
      <c r="I203" s="5">
        <v>10222.44531585</v>
      </c>
      <c r="J203" s="4">
        <v>16.94091249065071</v>
      </c>
      <c r="K203" s="4">
        <v>14.901315789473683</v>
      </c>
      <c r="L203" s="4">
        <v>6.061390251836591</v>
      </c>
      <c r="M203" s="4">
        <v>5.6017432902677884</v>
      </c>
      <c r="N203" s="4">
        <v>1.337</v>
      </c>
      <c r="O203" s="4">
        <v>10.474864304185973</v>
      </c>
      <c r="P203" s="4">
        <v>2.3355408388520975</v>
      </c>
      <c r="Q203" s="36">
        <f t="shared" si="74"/>
        <v>77.142857144917144</v>
      </c>
      <c r="R203" t="str">
        <f t="shared" si="75"/>
        <v xml:space="preserve"> </v>
      </c>
      <c r="S203" s="37">
        <f t="shared" si="76"/>
        <v>0.31248120646552585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-0.45836893841883664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27</v>
      </c>
      <c r="AC203">
        <f t="shared" si="67"/>
        <v>14</v>
      </c>
      <c r="AD203" s="1" t="str">
        <f t="shared" si="84"/>
        <v xml:space="preserve"> </v>
      </c>
      <c r="AE203">
        <f t="shared" si="68"/>
        <v>49</v>
      </c>
      <c r="AF203" t="str">
        <f t="shared" si="69"/>
        <v xml:space="preserve"> </v>
      </c>
      <c r="AG203">
        <f t="shared" si="85"/>
        <v>2.3355408409120977</v>
      </c>
      <c r="AH203" t="str">
        <f t="shared" si="86"/>
        <v xml:space="preserve"> </v>
      </c>
      <c r="AI203">
        <f t="shared" si="70"/>
        <v>162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625</v>
      </c>
      <c r="AP203" t="s">
        <v>1079</v>
      </c>
      <c r="AQ203">
        <v>-2.0512221547723586</v>
      </c>
      <c r="AR203">
        <v>45.836893841883665</v>
      </c>
      <c r="AS203">
        <v>31.248120440552583</v>
      </c>
      <c r="AT203">
        <v>2.0512221547723586</v>
      </c>
      <c r="AU203">
        <v>-45.836893841883665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10</v>
      </c>
      <c r="D204" s="3">
        <v>3</v>
      </c>
      <c r="E204" s="3">
        <v>17</v>
      </c>
      <c r="F204" s="3">
        <v>30</v>
      </c>
      <c r="G204" s="4">
        <v>87.5</v>
      </c>
      <c r="H204" s="4">
        <v>84.49</v>
      </c>
      <c r="I204" s="5">
        <v>14394.578620449998</v>
      </c>
      <c r="J204" s="4" t="s">
        <v>1019</v>
      </c>
      <c r="K204" s="4">
        <v>35.87685774946921</v>
      </c>
      <c r="L204" s="4">
        <v>23.21489799635701</v>
      </c>
      <c r="M204" s="4">
        <v>19.941729996823714</v>
      </c>
      <c r="N204" s="4">
        <v>2.0790000000000002</v>
      </c>
      <c r="O204" s="4">
        <v>17.575757575757571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 xml:space="preserve"> </v>
      </c>
      <c r="V204" s="37" t="str">
        <f t="shared" si="79"/>
        <v xml:space="preserve"> </v>
      </c>
      <c r="W204" s="37" t="str">
        <f t="shared" si="80"/>
        <v/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978</v>
      </c>
      <c r="AP204" t="s">
        <v>1097</v>
      </c>
      <c r="AQ204" t="e">
        <v>#VALUE!</v>
      </c>
      <c r="AR204">
        <v>-107.44267113399269</v>
      </c>
      <c r="AS204">
        <v>3.5625517812758911</v>
      </c>
      <c r="AT204" t="e">
        <v>#VALUE!</v>
      </c>
      <c r="AU204">
        <v>107.44267113399269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9</v>
      </c>
      <c r="D205" s="3">
        <v>0</v>
      </c>
      <c r="E205" s="3">
        <v>10</v>
      </c>
      <c r="F205" s="3">
        <v>19</v>
      </c>
      <c r="G205" s="4">
        <v>81</v>
      </c>
      <c r="H205" s="4">
        <v>80.61</v>
      </c>
      <c r="I205" s="5">
        <v>26964.044999999998</v>
      </c>
      <c r="J205" s="4">
        <v>22.933143669985775</v>
      </c>
      <c r="K205" s="4">
        <v>21.014077163712198</v>
      </c>
      <c r="L205" s="4">
        <v>16.753372498385318</v>
      </c>
      <c r="M205" s="4">
        <v>15.292069696238936</v>
      </c>
      <c r="N205" s="4">
        <v>3.5150000000000001</v>
      </c>
      <c r="O205" s="4">
        <v>-11.410256410256405</v>
      </c>
      <c r="P205" s="4">
        <v>0.37588388537402306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-38.148127538266706</v>
      </c>
      <c r="AR205">
        <v>-49.704053927490577</v>
      </c>
      <c r="AS205">
        <v>0.48381094157052829</v>
      </c>
      <c r="AT205">
        <v>38.148127538266706</v>
      </c>
      <c r="AU205">
        <v>49.704053927490577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12</v>
      </c>
      <c r="D206" s="3">
        <v>2</v>
      </c>
      <c r="E206" s="3">
        <v>9</v>
      </c>
      <c r="F206" s="3">
        <v>23</v>
      </c>
      <c r="G206" s="4">
        <v>204.5</v>
      </c>
      <c r="H206" s="4">
        <v>171.63</v>
      </c>
      <c r="I206" s="5">
        <v>49469.932322640001</v>
      </c>
      <c r="J206" s="4">
        <v>14.635456638526476</v>
      </c>
      <c r="K206" s="4">
        <v>13.142660234321156</v>
      </c>
      <c r="L206" s="4">
        <v>11.313356977441412</v>
      </c>
      <c r="M206" s="4">
        <v>10.529262097068276</v>
      </c>
      <c r="N206" s="4">
        <v>11.727</v>
      </c>
      <c r="O206" s="4">
        <v>-6.6037735849056531</v>
      </c>
      <c r="P206" s="4">
        <v>2.2991318534055818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0.19151663671098712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49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2.299131855495582</v>
      </c>
      <c r="AH206" t="str">
        <f t="shared" si="86"/>
        <v xml:space="preserve"> </v>
      </c>
      <c r="AI206">
        <f t="shared" si="70"/>
        <v>165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11.836730307233022</v>
      </c>
      <c r="AR206">
        <v>-1.0934009385318966</v>
      </c>
      <c r="AS206">
        <v>19.151663462098711</v>
      </c>
      <c r="AT206">
        <v>-11.836730307233022</v>
      </c>
      <c r="AU206">
        <v>1.0934009385318966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2</v>
      </c>
      <c r="E207" s="3">
        <v>11</v>
      </c>
      <c r="F207" s="3">
        <v>23</v>
      </c>
      <c r="G207" s="4">
        <v>11.5</v>
      </c>
      <c r="H207" s="4">
        <v>10.029999999999999</v>
      </c>
      <c r="I207" s="5">
        <v>87242.093449999986</v>
      </c>
      <c r="J207" s="4">
        <v>13.853591160220994</v>
      </c>
      <c r="K207" s="4">
        <v>12.367447595561034</v>
      </c>
      <c r="L207" s="4">
        <v>11.565170989724527</v>
      </c>
      <c r="M207" s="4">
        <v>10.204210405172113</v>
      </c>
      <c r="N207" s="4">
        <v>0.72399999999999998</v>
      </c>
      <c r="O207" s="4">
        <v>-21.250000000000004</v>
      </c>
      <c r="P207" s="4">
        <v>0.39880358923230314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16.546649425564731</v>
      </c>
      <c r="AR207">
        <v>-3.3435495864033937</v>
      </c>
      <c r="AS207">
        <v>14.656031904287147</v>
      </c>
      <c r="AT207">
        <v>-16.546649425564731</v>
      </c>
      <c r="AU207">
        <v>3.3435495864033937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16</v>
      </c>
      <c r="D208" s="3">
        <v>0</v>
      </c>
      <c r="E208" s="3">
        <v>13</v>
      </c>
      <c r="F208" s="3">
        <v>29</v>
      </c>
      <c r="G208" s="4">
        <v>83</v>
      </c>
      <c r="H208" s="4">
        <v>65.55</v>
      </c>
      <c r="I208" s="5">
        <v>84035.099999999991</v>
      </c>
      <c r="J208" s="4">
        <v>9.9182932364956873</v>
      </c>
      <c r="K208" s="4">
        <v>9.4343696027633843</v>
      </c>
      <c r="L208" s="4">
        <v>6.7515570065293824</v>
      </c>
      <c r="M208" s="4">
        <v>6.6215754689873165</v>
      </c>
      <c r="N208" s="4">
        <v>6.609</v>
      </c>
      <c r="O208" s="4">
        <v>9.6621621621621632</v>
      </c>
      <c r="P208" s="4">
        <v>3.8291380625476741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0.26620900287277666</v>
      </c>
      <c r="T208" s="37" t="str">
        <f t="shared" si="77"/>
        <v/>
      </c>
      <c r="U208" s="37" t="str">
        <f t="shared" si="78"/>
        <v/>
      </c>
      <c r="V208" s="37">
        <f t="shared" si="79"/>
        <v>-0.40252690223599674</v>
      </c>
      <c r="W208" s="37" t="str">
        <f t="shared" si="80"/>
        <v/>
      </c>
      <c r="X208" s="37">
        <f t="shared" si="81"/>
        <v>-0.39669731912340889</v>
      </c>
      <c r="Y208" t="str">
        <f t="shared" si="65"/>
        <v xml:space="preserve"> </v>
      </c>
      <c r="Z208" s="1">
        <f t="shared" si="82"/>
        <v>50</v>
      </c>
      <c r="AA208" t="str">
        <f t="shared" si="66"/>
        <v xml:space="preserve"> </v>
      </c>
      <c r="AB208" s="1">
        <f t="shared" si="83"/>
        <v>39</v>
      </c>
      <c r="AC208">
        <f t="shared" si="67"/>
        <v>23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3.8291380646576743</v>
      </c>
      <c r="AH208" t="str">
        <f t="shared" si="86"/>
        <v xml:space="preserve"> </v>
      </c>
      <c r="AI208">
        <f t="shared" si="70"/>
        <v>50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40.252690223599672</v>
      </c>
      <c r="AR208">
        <v>39.669731912340886</v>
      </c>
      <c r="AS208">
        <v>26.620900076277664</v>
      </c>
      <c r="AT208">
        <v>-40.252690223599672</v>
      </c>
      <c r="AU208">
        <v>-39.669731912340886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5</v>
      </c>
      <c r="D209" s="3">
        <v>1</v>
      </c>
      <c r="E209" s="3">
        <v>14</v>
      </c>
      <c r="F209" s="3">
        <v>20</v>
      </c>
      <c r="G209" s="4">
        <v>43</v>
      </c>
      <c r="H209" s="4">
        <v>46.95</v>
      </c>
      <c r="I209" s="5">
        <v>28017.361653150001</v>
      </c>
      <c r="J209" s="4">
        <v>15.278229742922226</v>
      </c>
      <c r="K209" s="4">
        <v>14.508652657601978</v>
      </c>
      <c r="L209" s="4">
        <v>12.482891868539943</v>
      </c>
      <c r="M209" s="4">
        <v>12.068386218514993</v>
      </c>
      <c r="N209" s="4">
        <v>3.073</v>
      </c>
      <c r="O209" s="4">
        <v>-12.784810126582274</v>
      </c>
      <c r="P209" s="4">
        <v>4.2023429179978704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4.2023429201178706</v>
      </c>
      <c r="AH209" t="str">
        <f t="shared" si="86"/>
        <v xml:space="preserve"> </v>
      </c>
      <c r="AI209">
        <f t="shared" si="70"/>
        <v>31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7.9646967961689574</v>
      </c>
      <c r="AR209">
        <v>-11.544079715236165</v>
      </c>
      <c r="AS209">
        <v>-8.4132055378061779</v>
      </c>
      <c r="AT209">
        <v>-7.9646967961689574</v>
      </c>
      <c r="AU209">
        <v>11.544079715236165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6</v>
      </c>
      <c r="D210" s="3">
        <v>0</v>
      </c>
      <c r="E210" s="3">
        <v>7</v>
      </c>
      <c r="F210" s="3">
        <v>13</v>
      </c>
      <c r="G210" s="4">
        <v>38</v>
      </c>
      <c r="H210" s="4">
        <v>34.5</v>
      </c>
      <c r="I210" s="5">
        <v>27143.2570185</v>
      </c>
      <c r="J210" s="4">
        <v>17.037037037037038</v>
      </c>
      <c r="K210" s="4">
        <v>15.353805073431243</v>
      </c>
      <c r="L210" s="4">
        <v>8.9254221923335564</v>
      </c>
      <c r="M210" s="4">
        <v>8.4203164573023717</v>
      </c>
      <c r="N210" s="4">
        <v>2.0249999999999999</v>
      </c>
      <c r="O210" s="4">
        <v>27.741935483870972</v>
      </c>
      <c r="P210" s="4">
        <v>2.3072463768115945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2.3072463789415947</v>
      </c>
      <c r="AH210" t="str">
        <f t="shared" si="86"/>
        <v xml:space="preserve"> </v>
      </c>
      <c r="AI210">
        <f t="shared" si="70"/>
        <v>164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-2.6302716860896025</v>
      </c>
      <c r="AR210">
        <v>20.244602372716091</v>
      </c>
      <c r="AS210">
        <v>10.144927536231885</v>
      </c>
      <c r="AT210">
        <v>2.6302716860896025</v>
      </c>
      <c r="AU210">
        <v>-20.244602372716091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16</v>
      </c>
      <c r="D211" s="3">
        <v>1</v>
      </c>
      <c r="E211" s="3">
        <v>7</v>
      </c>
      <c r="F211" s="3">
        <v>24</v>
      </c>
      <c r="G211" s="4">
        <v>47</v>
      </c>
      <c r="H211" s="4">
        <v>39.619999999999997</v>
      </c>
      <c r="I211" s="5">
        <v>55843.555048119997</v>
      </c>
      <c r="J211" s="4">
        <v>6.045163259078425</v>
      </c>
      <c r="K211" s="4">
        <v>6.2689873417721511</v>
      </c>
      <c r="L211" s="4">
        <v>3.0834541617554181</v>
      </c>
      <c r="M211" s="4">
        <v>3.1088592831398199</v>
      </c>
      <c r="N211" s="4">
        <v>6.5540000000000003</v>
      </c>
      <c r="O211" s="4">
        <v>-22.937062937062926</v>
      </c>
      <c r="P211" s="4">
        <v>3.8591620393740538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0.18626956296786484</v>
      </c>
      <c r="T211" s="37" t="str">
        <f t="shared" si="77"/>
        <v/>
      </c>
      <c r="U211" s="37" t="str">
        <f t="shared" si="78"/>
        <v/>
      </c>
      <c r="V211" s="37">
        <f t="shared" si="79"/>
        <v>-0.63584234376126925</v>
      </c>
      <c r="W211" s="37" t="str">
        <f t="shared" si="80"/>
        <v/>
      </c>
      <c r="X211" s="37">
        <f t="shared" si="81"/>
        <v>-0.72447005033830192</v>
      </c>
      <c r="Y211" t="str">
        <f t="shared" si="65"/>
        <v xml:space="preserve"> </v>
      </c>
      <c r="Z211" s="1">
        <f t="shared" si="82"/>
        <v>6</v>
      </c>
      <c r="AA211" t="str">
        <f t="shared" si="66"/>
        <v xml:space="preserve"> </v>
      </c>
      <c r="AB211" s="1">
        <f t="shared" si="83"/>
        <v>3</v>
      </c>
      <c r="AC211">
        <f t="shared" si="67"/>
        <v>51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3.859162041514054</v>
      </c>
      <c r="AH211" t="str">
        <f t="shared" si="86"/>
        <v xml:space="preserve"> </v>
      </c>
      <c r="AI211">
        <f t="shared" si="70"/>
        <v>48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63.584234376126922</v>
      </c>
      <c r="AR211">
        <v>72.447005033830195</v>
      </c>
      <c r="AS211">
        <v>18.626956082786485</v>
      </c>
      <c r="AT211">
        <v>-63.584234376126922</v>
      </c>
      <c r="AU211">
        <v>-72.447005033830195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14</v>
      </c>
      <c r="D212" s="3">
        <v>0</v>
      </c>
      <c r="E212" s="3">
        <v>2</v>
      </c>
      <c r="F212" s="3">
        <v>16</v>
      </c>
      <c r="G212" s="4">
        <v>1340</v>
      </c>
      <c r="H212" s="4">
        <v>1096.97</v>
      </c>
      <c r="I212" s="5">
        <v>764934.44419886009</v>
      </c>
      <c r="J212" s="4">
        <v>20.143783168371375</v>
      </c>
      <c r="K212" s="4">
        <v>17.425775603246969</v>
      </c>
      <c r="L212" s="4">
        <v>11.163213297703663</v>
      </c>
      <c r="M212" s="4">
        <v>9.5953586606929768</v>
      </c>
      <c r="N212" s="4">
        <v>54.457000000000001</v>
      </c>
      <c r="O212" s="4" t="s">
        <v>140</v>
      </c>
      <c r="P212" s="4">
        <v>0</v>
      </c>
      <c r="Q212" s="36">
        <f t="shared" si="74"/>
        <v>87.500000002150003</v>
      </c>
      <c r="R212" t="str">
        <f t="shared" si="75"/>
        <v xml:space="preserve"> </v>
      </c>
      <c r="S212" s="37">
        <f t="shared" si="76"/>
        <v>0.22154662603214798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33</v>
      </c>
      <c r="AD212" s="1" t="str">
        <f t="shared" si="84"/>
        <v xml:space="preserve"> </v>
      </c>
      <c r="AE212">
        <f t="shared" si="68"/>
        <v>20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-21.345157310004549</v>
      </c>
      <c r="AR212">
        <v>0.24824639429604778</v>
      </c>
      <c r="AS212">
        <v>22.154662388214795</v>
      </c>
      <c r="AT212">
        <v>21.345157310004549</v>
      </c>
      <c r="AU212">
        <v>-0.24824639429604778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40</v>
      </c>
      <c r="D213" s="3">
        <v>0</v>
      </c>
      <c r="E213" s="3">
        <v>3</v>
      </c>
      <c r="F213" s="3">
        <v>43</v>
      </c>
      <c r="G213" s="4">
        <v>1350</v>
      </c>
      <c r="H213" s="4">
        <v>1104.21</v>
      </c>
      <c r="I213" s="5">
        <v>764934.44419886009</v>
      </c>
      <c r="J213" s="4">
        <v>20.276732100556401</v>
      </c>
      <c r="K213" s="4">
        <v>17.540785690457657</v>
      </c>
      <c r="L213" s="4">
        <v>11.163213297703663</v>
      </c>
      <c r="M213" s="4">
        <v>9.5953586606929768</v>
      </c>
      <c r="N213" s="4">
        <v>54.457000000000001</v>
      </c>
      <c r="O213" s="4">
        <v>1.1385160783428123</v>
      </c>
      <c r="P213" s="4">
        <v>0</v>
      </c>
      <c r="Q213" s="36">
        <f t="shared" si="74"/>
        <v>93.023255816113476</v>
      </c>
      <c r="R213" t="str">
        <f t="shared" si="75"/>
        <v xml:space="preserve"> </v>
      </c>
      <c r="S213" s="37">
        <f t="shared" si="76"/>
        <v>0.22259353056492298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31</v>
      </c>
      <c r="AD213" s="1" t="str">
        <f t="shared" si="84"/>
        <v xml:space="preserve"> </v>
      </c>
      <c r="AE213">
        <f t="shared" si="68"/>
        <v>9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-22.146035127013608</v>
      </c>
      <c r="AR213">
        <v>0.24824639429604778</v>
      </c>
      <c r="AS213">
        <v>22.259352840492298</v>
      </c>
      <c r="AT213">
        <v>22.146035127013608</v>
      </c>
      <c r="AU213">
        <v>-0.24824639429604778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0</v>
      </c>
      <c r="E214" s="3">
        <v>9</v>
      </c>
      <c r="F214" s="3">
        <v>10</v>
      </c>
      <c r="G214" s="4">
        <v>109</v>
      </c>
      <c r="H214" s="4">
        <v>109.9</v>
      </c>
      <c r="I214" s="5">
        <v>16128.844102700001</v>
      </c>
      <c r="J214" s="4">
        <v>18.411794270397053</v>
      </c>
      <c r="K214" s="4">
        <v>17.586813890222434</v>
      </c>
      <c r="L214" s="4">
        <v>12.259224751066856</v>
      </c>
      <c r="M214" s="4">
        <v>11.53993730979915</v>
      </c>
      <c r="N214" s="4">
        <v>5.9690000000000003</v>
      </c>
      <c r="O214" s="4">
        <v>2.8346456692913411</v>
      </c>
      <c r="P214" s="4">
        <v>2.8207461328480434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2.8207461350180436</v>
      </c>
      <c r="AH214" t="str">
        <f t="shared" si="86"/>
        <v xml:space="preserve"> </v>
      </c>
      <c r="AI214">
        <f t="shared" si="70"/>
        <v>124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-10.911741524737838</v>
      </c>
      <c r="AR214">
        <v>-9.5454448601212114</v>
      </c>
      <c r="AS214">
        <v>-0.81892629663330441</v>
      </c>
      <c r="AT214">
        <v>10.911741524737838</v>
      </c>
      <c r="AU214">
        <v>9.5454448601212114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26</v>
      </c>
      <c r="D215" s="3">
        <v>1</v>
      </c>
      <c r="E215" s="3">
        <v>7</v>
      </c>
      <c r="F215" s="3">
        <v>34</v>
      </c>
      <c r="G215" s="4">
        <v>140</v>
      </c>
      <c r="H215" s="4">
        <v>126.62</v>
      </c>
      <c r="I215" s="5">
        <v>19955.730352480001</v>
      </c>
      <c r="J215" s="4">
        <v>21.026237130521423</v>
      </c>
      <c r="K215" s="4">
        <v>18.073080216956892</v>
      </c>
      <c r="L215" s="4">
        <v>15.420133530464556</v>
      </c>
      <c r="M215" s="4">
        <v>13.943994947166477</v>
      </c>
      <c r="N215" s="4">
        <v>6.0220000000000002</v>
      </c>
      <c r="O215" s="4">
        <v>16.37168141592921</v>
      </c>
      <c r="P215" s="4">
        <v>3.0011056705101877E-2</v>
      </c>
      <c r="Q215" s="36">
        <f t="shared" si="74"/>
        <v>76.470588237474118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55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-26.661016498961043</v>
      </c>
      <c r="AR215">
        <v>-37.790555414216406</v>
      </c>
      <c r="AS215">
        <v>10.567051018796402</v>
      </c>
      <c r="AT215">
        <v>26.661016498961043</v>
      </c>
      <c r="AU215">
        <v>37.790555414216406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5</v>
      </c>
      <c r="E216" s="3">
        <v>18</v>
      </c>
      <c r="F216" s="3">
        <v>27</v>
      </c>
      <c r="G216" s="4">
        <v>28.5</v>
      </c>
      <c r="H216" s="4">
        <v>24.78</v>
      </c>
      <c r="I216" s="5">
        <v>9451.9369484400013</v>
      </c>
      <c r="J216" s="4">
        <v>9.694835680751174</v>
      </c>
      <c r="K216" s="4">
        <v>9.4041745730550286</v>
      </c>
      <c r="L216" s="4">
        <v>4.997913950870184</v>
      </c>
      <c r="M216" s="4">
        <v>4.8753200949989317</v>
      </c>
      <c r="N216" s="4">
        <v>2.556</v>
      </c>
      <c r="O216" s="4">
        <v>32.500000000000007</v>
      </c>
      <c r="P216" s="4">
        <v>3.9104116222760283</v>
      </c>
      <c r="Q216" s="36" t="str">
        <f t="shared" si="74"/>
        <v xml:space="preserve"> </v>
      </c>
      <c r="R216" t="str">
        <f t="shared" si="75"/>
        <v xml:space="preserve"> </v>
      </c>
      <c r="S216" s="37">
        <f t="shared" si="76"/>
        <v>0.15012106756530266</v>
      </c>
      <c r="T216" s="37" t="str">
        <f t="shared" si="77"/>
        <v/>
      </c>
      <c r="U216" s="37" t="str">
        <f t="shared" si="78"/>
        <v/>
      </c>
      <c r="V216" s="37">
        <f t="shared" si="79"/>
        <v>-0.4159878752951699</v>
      </c>
      <c r="W216" s="37" t="str">
        <f t="shared" si="80"/>
        <v/>
      </c>
      <c r="X216" s="37">
        <f t="shared" si="81"/>
        <v>-0.55339858903146855</v>
      </c>
      <c r="Y216" t="str">
        <f t="shared" si="65"/>
        <v xml:space="preserve"> </v>
      </c>
      <c r="Z216" s="1">
        <f t="shared" si="82"/>
        <v>43</v>
      </c>
      <c r="AA216" t="str">
        <f t="shared" si="66"/>
        <v xml:space="preserve"> </v>
      </c>
      <c r="AB216" s="1">
        <f t="shared" si="83"/>
        <v>8</v>
      </c>
      <c r="AC216">
        <f t="shared" si="67"/>
        <v>77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3.9104116244660285</v>
      </c>
      <c r="AH216" t="str">
        <f t="shared" si="86"/>
        <v xml:space="preserve"> </v>
      </c>
      <c r="AI216">
        <f t="shared" si="70"/>
        <v>46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41.59878752951699</v>
      </c>
      <c r="AR216">
        <v>55.339858903146855</v>
      </c>
      <c r="AS216">
        <v>15.012106537530268</v>
      </c>
      <c r="AT216">
        <v>-41.59878752951699</v>
      </c>
      <c r="AU216">
        <v>-55.339858903146855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1</v>
      </c>
      <c r="D217" s="3">
        <v>4</v>
      </c>
      <c r="E217" s="3">
        <v>5</v>
      </c>
      <c r="F217" s="3">
        <v>10</v>
      </c>
      <c r="G217" s="4">
        <v>70</v>
      </c>
      <c r="H217" s="4">
        <v>82.42</v>
      </c>
      <c r="I217" s="5">
        <v>15561.637780000001</v>
      </c>
      <c r="J217" s="4">
        <v>22.299783549783548</v>
      </c>
      <c r="K217" s="4">
        <v>21.302662186611528</v>
      </c>
      <c r="L217" s="4">
        <v>14.091542196876709</v>
      </c>
      <c r="M217" s="4">
        <v>13.450126316164177</v>
      </c>
      <c r="N217" s="4">
        <v>3.6960000000000002</v>
      </c>
      <c r="O217" s="4">
        <v>3.3823529411764732</v>
      </c>
      <c r="P217" s="4">
        <v>2.6910943945644261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>
        <f t="shared" si="77"/>
        <v>-0.15069157751366177</v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>
        <f t="shared" si="84"/>
        <v>1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2.6910943967644263</v>
      </c>
      <c r="AH217" t="str">
        <f t="shared" si="86"/>
        <v xml:space="preserve"> </v>
      </c>
      <c r="AI217">
        <f t="shared" si="70"/>
        <v>138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-34.33279738020105</v>
      </c>
      <c r="AR217">
        <v>-25.918587028734553</v>
      </c>
      <c r="AS217">
        <v>-15.069157971366176</v>
      </c>
      <c r="AT217">
        <v>34.33279738020105</v>
      </c>
      <c r="AU217">
        <v>25.918587028734553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12</v>
      </c>
      <c r="D218" s="3">
        <v>3</v>
      </c>
      <c r="E218" s="3">
        <v>14</v>
      </c>
      <c r="F218" s="3">
        <v>29</v>
      </c>
      <c r="G218" s="4">
        <v>226</v>
      </c>
      <c r="H218" s="4">
        <v>196.36</v>
      </c>
      <c r="I218" s="5">
        <v>75907.897828519999</v>
      </c>
      <c r="J218" s="4">
        <v>8.0926475436861196</v>
      </c>
      <c r="K218" s="4">
        <v>7.4749704975446347</v>
      </c>
      <c r="L218" s="4" t="s">
        <v>1019</v>
      </c>
      <c r="M218" s="4" t="s">
        <v>1019</v>
      </c>
      <c r="N218" s="4">
        <v>24.263999999999999</v>
      </c>
      <c r="O218" s="4">
        <v>-14.578354180847853</v>
      </c>
      <c r="P218" s="4">
        <v>1.7330413526176409</v>
      </c>
      <c r="Q218" s="36" t="str">
        <f t="shared" si="74"/>
        <v xml:space="preserve"> </v>
      </c>
      <c r="R218" t="str">
        <f t="shared" si="75"/>
        <v xml:space="preserve"> </v>
      </c>
      <c r="S218" s="37">
        <f t="shared" si="76"/>
        <v>0.15094724197369927</v>
      </c>
      <c r="T218" s="37" t="str">
        <f t="shared" si="77"/>
        <v/>
      </c>
      <c r="U218" s="37" t="str">
        <f t="shared" si="78"/>
        <v/>
      </c>
      <c r="V218" s="37">
        <f t="shared" si="79"/>
        <v>-0.51250289926427506</v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>
        <f t="shared" si="82"/>
        <v>18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76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51.250289926427506</v>
      </c>
      <c r="AR218" t="e">
        <v>#VALUE!</v>
      </c>
      <c r="AS218">
        <v>15.094723976369927</v>
      </c>
      <c r="AT218">
        <v>-51.250289926427506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4</v>
      </c>
      <c r="D219" s="3">
        <v>2</v>
      </c>
      <c r="E219" s="3">
        <v>5</v>
      </c>
      <c r="F219" s="3">
        <v>11</v>
      </c>
      <c r="G219" s="4">
        <v>19</v>
      </c>
      <c r="H219" s="4">
        <v>19.170000000000002</v>
      </c>
      <c r="I219" s="5">
        <v>4451.2240813200006</v>
      </c>
      <c r="J219" s="4">
        <v>8.9747191011235952</v>
      </c>
      <c r="K219" s="4">
        <v>6.7690677966101704</v>
      </c>
      <c r="L219" s="4">
        <v>5.5678888647710005</v>
      </c>
      <c r="M219" s="4">
        <v>4.9914893948238959</v>
      </c>
      <c r="N219" s="4">
        <v>2.1360000000000001</v>
      </c>
      <c r="O219" s="4">
        <v>-86.2</v>
      </c>
      <c r="P219" s="4">
        <v>3.3750652060511213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-0.45936734324618222</v>
      </c>
      <c r="W219" s="37" t="str">
        <f t="shared" si="80"/>
        <v/>
      </c>
      <c r="X219" s="37">
        <f t="shared" si="81"/>
        <v>-0.50246701972734864</v>
      </c>
      <c r="Y219" t="str">
        <f t="shared" si="65"/>
        <v xml:space="preserve"> </v>
      </c>
      <c r="Z219" s="1">
        <f t="shared" si="82"/>
        <v>33</v>
      </c>
      <c r="AA219" t="str">
        <f t="shared" si="66"/>
        <v xml:space="preserve"> </v>
      </c>
      <c r="AB219" s="1">
        <f t="shared" si="83"/>
        <v>17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3.3750652082711214</v>
      </c>
      <c r="AH219" t="str">
        <f t="shared" si="86"/>
        <v xml:space="preserve"> </v>
      </c>
      <c r="AI219">
        <f t="shared" si="70"/>
        <v>73</v>
      </c>
      <c r="AJ219" t="str">
        <f t="shared" si="71"/>
        <v xml:space="preserve"> </v>
      </c>
      <c r="AK219" t="str">
        <f t="shared" si="87"/>
        <v xml:space="preserve"> </v>
      </c>
      <c r="AL219">
        <f t="shared" si="88"/>
        <v>-86.199999997779997</v>
      </c>
      <c r="AM219" t="str">
        <f t="shared" si="72"/>
        <v xml:space="preserve"> </v>
      </c>
      <c r="AN219">
        <f t="shared" si="73"/>
        <v>9</v>
      </c>
      <c r="AO219" t="s">
        <v>551</v>
      </c>
      <c r="AP219" t="s">
        <v>1028</v>
      </c>
      <c r="AQ219">
        <v>45.936734324618222</v>
      </c>
      <c r="AR219">
        <v>50.246701972734861</v>
      </c>
      <c r="AS219">
        <v>-0.88680229525300858</v>
      </c>
      <c r="AT219">
        <v>-45.936734324618222</v>
      </c>
      <c r="AU219">
        <v>-50.246701972734861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3</v>
      </c>
      <c r="E220" s="3">
        <v>19</v>
      </c>
      <c r="F220" s="3">
        <v>24</v>
      </c>
      <c r="G220" s="4">
        <v>300</v>
      </c>
      <c r="H220" s="4">
        <v>309.58999999999997</v>
      </c>
      <c r="I220" s="5">
        <v>17436.252140169996</v>
      </c>
      <c r="J220" s="4">
        <v>17.151800554016617</v>
      </c>
      <c r="K220" s="4">
        <v>15.616141235813366</v>
      </c>
      <c r="L220" s="4">
        <v>11.000144994246261</v>
      </c>
      <c r="M220" s="4">
        <v>10.325672985418514</v>
      </c>
      <c r="N220" s="4">
        <v>18.05</v>
      </c>
      <c r="O220" s="4">
        <v>6.9377990430622027</v>
      </c>
      <c r="P220" s="4">
        <v>1.8430827869117221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 t="str">
        <f t="shared" si="85"/>
        <v xml:space="preserve"> </v>
      </c>
      <c r="AH220" t="str">
        <f t="shared" si="86"/>
        <v xml:space="preserve"> </v>
      </c>
      <c r="AI220" t="str">
        <f t="shared" si="70"/>
        <v xml:space="preserve"> 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-3.3216014579073638</v>
      </c>
      <c r="AR220">
        <v>1.7053850150128058</v>
      </c>
      <c r="AS220">
        <v>-3.0976452727801251</v>
      </c>
      <c r="AT220">
        <v>3.3216014579073638</v>
      </c>
      <c r="AU220">
        <v>-1.7053850150128058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3</v>
      </c>
      <c r="F221" s="3">
        <v>33</v>
      </c>
      <c r="G221" s="4">
        <v>38</v>
      </c>
      <c r="H221" s="4">
        <v>31.38</v>
      </c>
      <c r="I221" s="5">
        <v>27380.394381959999</v>
      </c>
      <c r="J221" s="4">
        <v>22.334519572953734</v>
      </c>
      <c r="K221" s="4">
        <v>13.990191707534553</v>
      </c>
      <c r="L221" s="4">
        <v>9.1892627447683477</v>
      </c>
      <c r="M221" s="4">
        <v>7.3733284687025176</v>
      </c>
      <c r="N221" s="4">
        <v>1.405</v>
      </c>
      <c r="O221" s="4">
        <v>-44.878048780487802</v>
      </c>
      <c r="P221" s="4">
        <v>2.2211599745060551</v>
      </c>
      <c r="Q221" s="36">
        <f t="shared" si="74"/>
        <v>90.909090911330907</v>
      </c>
      <c r="R221" t="str">
        <f t="shared" si="75"/>
        <v xml:space="preserve"> </v>
      </c>
      <c r="S221" s="37">
        <f t="shared" si="76"/>
        <v>0.21096239867084779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 t="str">
        <f t="shared" si="81"/>
        <v/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39</v>
      </c>
      <c r="AD221" s="1" t="str">
        <f t="shared" si="84"/>
        <v xml:space="preserve"> </v>
      </c>
      <c r="AE221">
        <f t="shared" si="68"/>
        <v>14</v>
      </c>
      <c r="AF221" t="str">
        <f t="shared" si="69"/>
        <v xml:space="preserve"> </v>
      </c>
      <c r="AG221">
        <f t="shared" si="85"/>
        <v>2.2211599767460553</v>
      </c>
      <c r="AH221" t="str">
        <f t="shared" si="86"/>
        <v xml:space="preserve"> </v>
      </c>
      <c r="AI221">
        <f t="shared" si="70"/>
        <v>172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-34.542045472313589</v>
      </c>
      <c r="AR221">
        <v>17.886987492860484</v>
      </c>
      <c r="AS221">
        <v>21.096239643084779</v>
      </c>
      <c r="AT221">
        <v>34.542045472313589</v>
      </c>
      <c r="AU221">
        <v>-17.886987492860484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10</v>
      </c>
      <c r="D222" s="3">
        <v>1</v>
      </c>
      <c r="E222" s="3">
        <v>5</v>
      </c>
      <c r="F222" s="3">
        <v>16</v>
      </c>
      <c r="G222" s="4">
        <v>99</v>
      </c>
      <c r="H222" s="4">
        <v>86.29</v>
      </c>
      <c r="I222" s="5">
        <v>10916.330276620001</v>
      </c>
      <c r="J222" s="4">
        <v>19.111849390919161</v>
      </c>
      <c r="K222" s="4">
        <v>16.969518190757132</v>
      </c>
      <c r="L222" s="4">
        <v>11.961846669308869</v>
      </c>
      <c r="M222" s="4">
        <v>10.925301814708693</v>
      </c>
      <c r="N222" s="4">
        <v>4.5149999999999997</v>
      </c>
      <c r="O222" s="4">
        <v>-168</v>
      </c>
      <c r="P222" s="4">
        <v>3.1486846679800671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3.1486846702300673</v>
      </c>
      <c r="AH222" t="str">
        <f t="shared" si="86"/>
        <v xml:space="preserve"> </v>
      </c>
      <c r="AI222">
        <f t="shared" si="70"/>
        <v>91</v>
      </c>
      <c r="AJ222" t="str">
        <f t="shared" si="71"/>
        <v xml:space="preserve"> </v>
      </c>
      <c r="AK222" t="str">
        <f t="shared" si="87"/>
        <v xml:space="preserve"> </v>
      </c>
      <c r="AL222">
        <f t="shared" si="88"/>
        <v>-167.99999999775</v>
      </c>
      <c r="AM222" t="str">
        <f t="shared" si="72"/>
        <v xml:space="preserve"> </v>
      </c>
      <c r="AN222">
        <f t="shared" si="73"/>
        <v>12</v>
      </c>
      <c r="AO222" t="s">
        <v>495</v>
      </c>
      <c r="AP222" t="s">
        <v>1028</v>
      </c>
      <c r="AQ222">
        <v>-15.128839078627854</v>
      </c>
      <c r="AR222">
        <v>-6.8881467911716676</v>
      </c>
      <c r="AS222">
        <v>14.729400857573282</v>
      </c>
      <c r="AT222">
        <v>15.128839078627854</v>
      </c>
      <c r="AU222">
        <v>6.8881467911716676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8</v>
      </c>
      <c r="D223" s="3">
        <v>0</v>
      </c>
      <c r="E223" s="3">
        <v>15</v>
      </c>
      <c r="F223" s="3">
        <v>23</v>
      </c>
      <c r="G223" s="4">
        <v>15</v>
      </c>
      <c r="H223" s="4">
        <v>14.2</v>
      </c>
      <c r="I223" s="5">
        <v>14864.748945199999</v>
      </c>
      <c r="J223" s="4">
        <v>10.518518518518517</v>
      </c>
      <c r="K223" s="4">
        <v>9.8337950138504162</v>
      </c>
      <c r="L223" s="4" t="s">
        <v>1019</v>
      </c>
      <c r="M223" s="4" t="s">
        <v>1019</v>
      </c>
      <c r="N223" s="4">
        <v>1.35</v>
      </c>
      <c r="O223" s="4">
        <v>15.357142857142851</v>
      </c>
      <c r="P223" s="4">
        <v>4.169014084507042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>
        <f t="shared" si="79"/>
        <v>-0.36636962698153386</v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>
        <f t="shared" si="82"/>
        <v>59</v>
      </c>
      <c r="AA223" t="str">
        <f t="shared" si="66"/>
        <v xml:space="preserve"> </v>
      </c>
      <c r="AB223" s="1" t="str">
        <f t="shared" si="83"/>
        <v xml:space="preserve"> 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4.1690140867670422</v>
      </c>
      <c r="AH223" t="str">
        <f t="shared" si="86"/>
        <v xml:space="preserve"> </v>
      </c>
      <c r="AI223">
        <f t="shared" si="70"/>
        <v>34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36.636962698153383</v>
      </c>
      <c r="AR223" t="e">
        <v>#VALUE!</v>
      </c>
      <c r="AS223">
        <v>5.6338028169014231</v>
      </c>
      <c r="AT223">
        <v>-36.636962698153383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7</v>
      </c>
      <c r="D224" s="3">
        <v>0</v>
      </c>
      <c r="E224" s="3">
        <v>10</v>
      </c>
      <c r="F224" s="3">
        <v>17</v>
      </c>
      <c r="G224" s="4">
        <v>19.5</v>
      </c>
      <c r="H224" s="4">
        <v>19.14</v>
      </c>
      <c r="I224" s="5">
        <v>6917.6554748400004</v>
      </c>
      <c r="J224" s="4">
        <v>10.881182490051165</v>
      </c>
      <c r="K224" s="4">
        <v>10.557087699944843</v>
      </c>
      <c r="L224" s="4">
        <v>9.5857329974811076</v>
      </c>
      <c r="M224" s="4">
        <v>9.618772058823529</v>
      </c>
      <c r="N224" s="4">
        <v>1.7590000000000001</v>
      </c>
      <c r="O224" s="4">
        <v>-3.0769230769230793</v>
      </c>
      <c r="P224" s="4">
        <v>3.2706374085684429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>
        <f t="shared" si="79"/>
        <v>-0.34452292802311857</v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>
        <f t="shared" si="82"/>
        <v>69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3.2706374108384431</v>
      </c>
      <c r="AH224" t="str">
        <f t="shared" si="86"/>
        <v xml:space="preserve"> </v>
      </c>
      <c r="AI224">
        <f t="shared" si="70"/>
        <v>82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34.45229280231186</v>
      </c>
      <c r="AR224">
        <v>14.34422593255511</v>
      </c>
      <c r="AS224">
        <v>1.8808777429466961</v>
      </c>
      <c r="AT224">
        <v>-34.45229280231186</v>
      </c>
      <c r="AU224">
        <v>-14.34422593255511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19</v>
      </c>
      <c r="D225" s="3">
        <v>2</v>
      </c>
      <c r="E225" s="3">
        <v>7</v>
      </c>
      <c r="F225" s="3">
        <v>28</v>
      </c>
      <c r="G225" s="4">
        <v>154</v>
      </c>
      <c r="H225" s="4">
        <v>142.01</v>
      </c>
      <c r="I225" s="5">
        <v>48620.915166999999</v>
      </c>
      <c r="J225" s="4">
        <v>14.143013644059355</v>
      </c>
      <c r="K225" s="4">
        <v>12.768386980758855</v>
      </c>
      <c r="L225" s="4">
        <v>8.6797896855053267</v>
      </c>
      <c r="M225" s="4">
        <v>8.1936904410862876</v>
      </c>
      <c r="N225" s="4">
        <v>10.041</v>
      </c>
      <c r="O225" s="4">
        <v>0.17167381974248941</v>
      </c>
      <c r="P225" s="4">
        <v>0.95556650940074639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14.803182642941604</v>
      </c>
      <c r="AR225">
        <v>22.439514594246535</v>
      </c>
      <c r="AS225">
        <v>8.4430673896204631</v>
      </c>
      <c r="AT225">
        <v>-14.803182642941604</v>
      </c>
      <c r="AU225">
        <v>-22.439514594246535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1</v>
      </c>
      <c r="E226" s="3">
        <v>12</v>
      </c>
      <c r="F226" s="3">
        <v>21</v>
      </c>
      <c r="G226" s="4">
        <v>31</v>
      </c>
      <c r="H226" s="4">
        <v>31.01</v>
      </c>
      <c r="I226" s="5">
        <v>14815.70215356</v>
      </c>
      <c r="J226" s="4" t="s">
        <v>1019</v>
      </c>
      <c r="K226" s="4" t="s">
        <v>1019</v>
      </c>
      <c r="L226" s="4">
        <v>20.138637033458149</v>
      </c>
      <c r="M226" s="4">
        <v>18.631582993841317</v>
      </c>
      <c r="N226" s="4">
        <v>0.60599999999999998</v>
      </c>
      <c r="O226" s="4">
        <v>-2.4106883531803582</v>
      </c>
      <c r="P226" s="4">
        <v>4.7887778136085135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 t="str">
        <f t="shared" si="80"/>
        <v/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4.7887778158985137</v>
      </c>
      <c r="AH226" t="str">
        <f t="shared" si="86"/>
        <v xml:space="preserve"> </v>
      </c>
      <c r="AI226">
        <f t="shared" si="70"/>
        <v>21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-79.953952839856328</v>
      </c>
      <c r="AS226">
        <v>-3.2247662044504466E-2</v>
      </c>
      <c r="AT226" t="e">
        <v>#VALUE!</v>
      </c>
      <c r="AU226">
        <v>79.953952839856328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24</v>
      </c>
      <c r="D227" s="3">
        <v>1</v>
      </c>
      <c r="E227" s="3">
        <v>9</v>
      </c>
      <c r="F227" s="3">
        <v>34</v>
      </c>
      <c r="G227" s="4">
        <v>200</v>
      </c>
      <c r="H227" s="4">
        <v>191.82</v>
      </c>
      <c r="I227" s="5">
        <v>216666.01377227998</v>
      </c>
      <c r="J227" s="4">
        <v>19.509764035801464</v>
      </c>
      <c r="K227" s="4">
        <v>18.688620420888544</v>
      </c>
      <c r="L227" s="4">
        <v>13.567929188769387</v>
      </c>
      <c r="M227" s="4">
        <v>13.011126646324811</v>
      </c>
      <c r="N227" s="4">
        <v>9.8320000000000007</v>
      </c>
      <c r="O227" s="4">
        <v>27.713167085885338</v>
      </c>
      <c r="P227" s="4">
        <v>2.1494109060577626</v>
      </c>
      <c r="Q227" s="36">
        <f t="shared" si="74"/>
        <v>70.58823529641765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84</v>
      </c>
      <c r="AF227" t="str">
        <f t="shared" si="69"/>
        <v xml:space="preserve"> </v>
      </c>
      <c r="AG227">
        <f t="shared" si="85"/>
        <v>2.1494109083577628</v>
      </c>
      <c r="AH227" t="str">
        <f t="shared" si="86"/>
        <v xml:space="preserve"> </v>
      </c>
      <c r="AI227">
        <f t="shared" si="70"/>
        <v>182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-17.525857293905901</v>
      </c>
      <c r="AR227">
        <v>-21.239708790314872</v>
      </c>
      <c r="AS227">
        <v>4.2644145553122792</v>
      </c>
      <c r="AT227">
        <v>17.525857293905901</v>
      </c>
      <c r="AU227">
        <v>21.239708790314872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11</v>
      </c>
      <c r="D228" s="3">
        <v>2</v>
      </c>
      <c r="E228" s="3">
        <v>13</v>
      </c>
      <c r="F228" s="3">
        <v>26</v>
      </c>
      <c r="G228" s="4">
        <v>63.75</v>
      </c>
      <c r="H228" s="4">
        <v>57.68</v>
      </c>
      <c r="I228" s="5">
        <v>17479.01623216</v>
      </c>
      <c r="J228" s="4" t="s">
        <v>1019</v>
      </c>
      <c r="K228" s="4" t="s">
        <v>1019</v>
      </c>
      <c r="L228" s="4">
        <v>9.2000528123807772</v>
      </c>
      <c r="M228" s="4">
        <v>6.7393237006206785</v>
      </c>
      <c r="N228" s="4">
        <v>-0.82400000000000007</v>
      </c>
      <c r="O228" s="4">
        <v>-14.074074074074064</v>
      </c>
      <c r="P228" s="4">
        <v>1.7597087378640779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17.790570078164546</v>
      </c>
      <c r="AS228">
        <v>10.523578363384178</v>
      </c>
      <c r="AT228" t="e">
        <v>#VALUE!</v>
      </c>
      <c r="AU228">
        <v>-17.790570078164546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4</v>
      </c>
      <c r="D229" s="3">
        <v>3</v>
      </c>
      <c r="E229" s="3">
        <v>12</v>
      </c>
      <c r="F229" s="3">
        <v>19</v>
      </c>
      <c r="G229" s="4">
        <v>62</v>
      </c>
      <c r="H229" s="4">
        <v>55.25</v>
      </c>
      <c r="I229" s="5">
        <v>9434.7953115</v>
      </c>
      <c r="J229" s="4">
        <v>9.810014204545455</v>
      </c>
      <c r="K229" s="4">
        <v>8.6206896551724146</v>
      </c>
      <c r="L229" s="4">
        <v>5.9045712300113493</v>
      </c>
      <c r="M229" s="4">
        <v>5.4782359528422067</v>
      </c>
      <c r="N229" s="4">
        <v>5.6319999999999997</v>
      </c>
      <c r="O229" s="4">
        <v>2.7272727272727297</v>
      </c>
      <c r="P229" s="4">
        <v>2.4579185520361992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>
        <f t="shared" si="79"/>
        <v>-0.40904957777095108</v>
      </c>
      <c r="W229" s="37" t="str">
        <f t="shared" si="80"/>
        <v/>
      </c>
      <c r="X229" s="37">
        <f t="shared" si="81"/>
        <v>-0.47238190404855984</v>
      </c>
      <c r="Y229" t="str">
        <f t="shared" si="65"/>
        <v xml:space="preserve"> </v>
      </c>
      <c r="Z229" s="1">
        <f t="shared" si="82"/>
        <v>46</v>
      </c>
      <c r="AA229" t="str">
        <f t="shared" si="66"/>
        <v xml:space="preserve"> </v>
      </c>
      <c r="AB229" s="1">
        <f t="shared" si="83"/>
        <v>24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2.4579185543561994</v>
      </c>
      <c r="AH229" t="str">
        <f t="shared" si="86"/>
        <v xml:space="preserve"> </v>
      </c>
      <c r="AI229">
        <f t="shared" si="70"/>
        <v>153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40.904957777095106</v>
      </c>
      <c r="AR229">
        <v>47.238190404855985</v>
      </c>
      <c r="AS229">
        <v>12.217194570135748</v>
      </c>
      <c r="AT229">
        <v>-40.904957777095106</v>
      </c>
      <c r="AU229">
        <v>-47.238190404855985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12</v>
      </c>
      <c r="D230" s="3">
        <v>0</v>
      </c>
      <c r="E230" s="3">
        <v>9</v>
      </c>
      <c r="F230" s="3">
        <v>21</v>
      </c>
      <c r="G230" s="4">
        <v>56.5</v>
      </c>
      <c r="H230" s="4">
        <v>48.83</v>
      </c>
      <c r="I230" s="5">
        <v>17539.735999999997</v>
      </c>
      <c r="J230" s="4">
        <v>9.8368251410153089</v>
      </c>
      <c r="K230" s="4">
        <v>9.0442674569364687</v>
      </c>
      <c r="L230" s="4" t="s">
        <v>1019</v>
      </c>
      <c r="M230" s="4" t="s">
        <v>1019</v>
      </c>
      <c r="N230" s="4">
        <v>4.9640000000000004</v>
      </c>
      <c r="O230" s="4">
        <v>-1.8897637795275608</v>
      </c>
      <c r="P230" s="4">
        <v>2.54966209297563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0.15707557062817748</v>
      </c>
      <c r="T230" s="37" t="str">
        <f t="shared" si="77"/>
        <v/>
      </c>
      <c r="U230" s="37" t="str">
        <f t="shared" si="78"/>
        <v/>
      </c>
      <c r="V230" s="37">
        <f t="shared" si="79"/>
        <v>-0.40743450016791605</v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>
        <f t="shared" si="82"/>
        <v>47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72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2.5496620953056301</v>
      </c>
      <c r="AH230" t="str">
        <f t="shared" si="86"/>
        <v xml:space="preserve"> </v>
      </c>
      <c r="AI230">
        <f t="shared" si="70"/>
        <v>149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40.743450016791606</v>
      </c>
      <c r="AR230" t="e">
        <v>#VALUE!</v>
      </c>
      <c r="AS230">
        <v>15.707556829817747</v>
      </c>
      <c r="AT230">
        <v>-40.743450016791606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7</v>
      </c>
      <c r="D231" s="3">
        <v>3</v>
      </c>
      <c r="E231" s="3">
        <v>5</v>
      </c>
      <c r="F231" s="3">
        <v>15</v>
      </c>
      <c r="G231" s="4">
        <v>250</v>
      </c>
      <c r="H231" s="4">
        <v>217.04</v>
      </c>
      <c r="I231" s="5">
        <v>9013.6518834399994</v>
      </c>
      <c r="J231" s="4">
        <v>14.899430218988122</v>
      </c>
      <c r="K231" s="4">
        <v>13.176299174356481</v>
      </c>
      <c r="L231" s="4">
        <v>9.5960419847328247</v>
      </c>
      <c r="M231" s="4">
        <v>9.0002479024499387</v>
      </c>
      <c r="N231" s="4">
        <v>14.567</v>
      </c>
      <c r="O231" s="4">
        <v>8.8793103448275907</v>
      </c>
      <c r="P231" s="4">
        <v>1.5720604496866937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0.15186141037538528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 t="str">
        <f t="shared" si="83"/>
        <v xml:space="preserve"> </v>
      </c>
      <c r="AC231">
        <f t="shared" si="67"/>
        <v>75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10.246566464668517</v>
      </c>
      <c r="AR231">
        <v>14.252107334725473</v>
      </c>
      <c r="AS231">
        <v>15.186140803538528</v>
      </c>
      <c r="AT231">
        <v>-10.246566464668517</v>
      </c>
      <c r="AU231">
        <v>-14.252107334725473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17</v>
      </c>
      <c r="D232" s="3">
        <v>0</v>
      </c>
      <c r="E232" s="3">
        <v>8</v>
      </c>
      <c r="F232" s="3">
        <v>25</v>
      </c>
      <c r="G232" s="4">
        <v>87</v>
      </c>
      <c r="H232" s="4">
        <v>83.25</v>
      </c>
      <c r="I232" s="5">
        <v>24379.540805249999</v>
      </c>
      <c r="J232" s="4">
        <v>22.801972062448641</v>
      </c>
      <c r="K232" s="4">
        <v>19.821428571428569</v>
      </c>
      <c r="L232" s="4">
        <v>13.728310610551274</v>
      </c>
      <c r="M232" s="4">
        <v>12.865593599123024</v>
      </c>
      <c r="N232" s="4">
        <v>3.6510000000000002</v>
      </c>
      <c r="O232" s="4">
        <v>29.999999999999982</v>
      </c>
      <c r="P232" s="4">
        <v>0.79159159159159165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-37.357956237366686</v>
      </c>
      <c r="AR232">
        <v>-22.672838091159655</v>
      </c>
      <c r="AS232">
        <v>4.5045045045045029</v>
      </c>
      <c r="AT232">
        <v>37.357956237366686</v>
      </c>
      <c r="AU232">
        <v>22.672838091159655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6</v>
      </c>
      <c r="D233" s="3">
        <v>1</v>
      </c>
      <c r="E233" s="3">
        <v>16</v>
      </c>
      <c r="F233" s="3">
        <v>23</v>
      </c>
      <c r="G233" s="4">
        <v>38.5</v>
      </c>
      <c r="H233" s="4">
        <v>37.43</v>
      </c>
      <c r="I233" s="5">
        <v>6094.8298325000005</v>
      </c>
      <c r="J233" s="4">
        <v>10.706521739130435</v>
      </c>
      <c r="K233" s="4">
        <v>9.6893606005695059</v>
      </c>
      <c r="L233" s="4">
        <v>12.624249443657698</v>
      </c>
      <c r="M233" s="4">
        <v>11.895298432493124</v>
      </c>
      <c r="N233" s="4">
        <v>3.496</v>
      </c>
      <c r="O233" s="4">
        <v>-31.451612903225808</v>
      </c>
      <c r="P233" s="4">
        <v>4.1838097782527379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>
        <f t="shared" si="79"/>
        <v>-0.35504440560218498</v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>
        <f t="shared" si="82"/>
        <v>64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4.1838097806127381</v>
      </c>
      <c r="AH233" t="str">
        <f t="shared" si="86"/>
        <v xml:space="preserve"> </v>
      </c>
      <c r="AI233">
        <f t="shared" si="70"/>
        <v>33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35.504440560218498</v>
      </c>
      <c r="AR233">
        <v>-12.807216558312229</v>
      </c>
      <c r="AS233">
        <v>2.8586695164306786</v>
      </c>
      <c r="AT233">
        <v>-35.504440560218498</v>
      </c>
      <c r="AU233">
        <v>12.807216558312229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9</v>
      </c>
      <c r="D234" s="3">
        <v>1</v>
      </c>
      <c r="E234" s="3">
        <v>11</v>
      </c>
      <c r="F234" s="3">
        <v>21</v>
      </c>
      <c r="G234" s="4">
        <v>48</v>
      </c>
      <c r="H234" s="4">
        <v>46.45</v>
      </c>
      <c r="I234" s="5">
        <v>13531.570927150002</v>
      </c>
      <c r="J234" s="4">
        <v>19.249896394529632</v>
      </c>
      <c r="K234" s="4">
        <v>17.648176291793312</v>
      </c>
      <c r="L234" s="4">
        <v>15.02406975879763</v>
      </c>
      <c r="M234" s="4">
        <v>13.799090118249223</v>
      </c>
      <c r="N234" s="4">
        <v>2.4130000000000003</v>
      </c>
      <c r="O234" s="4">
        <v>6.9811320754717032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-15.960427426718748</v>
      </c>
      <c r="AR234">
        <v>-34.251426069479088</v>
      </c>
      <c r="AS234">
        <v>3.3369214208826659</v>
      </c>
      <c r="AT234">
        <v>15.960427426718748</v>
      </c>
      <c r="AU234">
        <v>34.251426069479088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20</v>
      </c>
      <c r="D235" s="3">
        <v>0</v>
      </c>
      <c r="E235" s="3">
        <v>7</v>
      </c>
      <c r="F235" s="3">
        <v>27</v>
      </c>
      <c r="G235" s="4">
        <v>162.5</v>
      </c>
      <c r="H235" s="4">
        <v>152.61000000000001</v>
      </c>
      <c r="I235" s="5">
        <v>111265.79767290001</v>
      </c>
      <c r="J235" s="4">
        <v>19.157670097916146</v>
      </c>
      <c r="K235" s="4">
        <v>17.638696255201108</v>
      </c>
      <c r="L235" s="4">
        <v>13.276858834525054</v>
      </c>
      <c r="M235" s="4">
        <v>12.460300552510244</v>
      </c>
      <c r="N235" s="4">
        <v>7.9660000000000002</v>
      </c>
      <c r="O235" s="4">
        <v>-6.153846153846148</v>
      </c>
      <c r="P235" s="4">
        <v>2.1813773671450103</v>
      </c>
      <c r="Q235" s="36">
        <f t="shared" si="74"/>
        <v>74.074074076454082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>
        <f t="shared" si="92"/>
        <v>66</v>
      </c>
      <c r="AF235" t="str">
        <f t="shared" si="93"/>
        <v xml:space="preserve"> </v>
      </c>
      <c r="AG235">
        <f t="shared" si="85"/>
        <v>2.1813773695250105</v>
      </c>
      <c r="AH235" t="str">
        <f t="shared" si="86"/>
        <v xml:space="preserve"> </v>
      </c>
      <c r="AI235">
        <f t="shared" si="94"/>
        <v>176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-15.40486075996399</v>
      </c>
      <c r="AR235">
        <v>-18.638775037263834</v>
      </c>
      <c r="AS235">
        <v>6.4805713911276985</v>
      </c>
      <c r="AT235">
        <v>15.40486075996399</v>
      </c>
      <c r="AU235">
        <v>18.638775037263834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15</v>
      </c>
      <c r="D236" s="3">
        <v>4</v>
      </c>
      <c r="E236" s="3">
        <v>8</v>
      </c>
      <c r="F236" s="3">
        <v>27</v>
      </c>
      <c r="G236" s="4">
        <v>64.5</v>
      </c>
      <c r="H236" s="4">
        <v>55.56</v>
      </c>
      <c r="I236" s="5">
        <v>6078.5599125600002</v>
      </c>
      <c r="J236" s="4">
        <v>34.254007398273735</v>
      </c>
      <c r="K236" s="4">
        <v>23.552352691818569</v>
      </c>
      <c r="L236" s="4">
        <v>7.5561913854708536</v>
      </c>
      <c r="M236" s="4">
        <v>6.6518677995558972</v>
      </c>
      <c r="N236" s="4">
        <v>1.6220000000000001</v>
      </c>
      <c r="O236" s="4">
        <v>1177.1428571428571</v>
      </c>
      <c r="P236" s="4">
        <v>5.120590352771778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0.16090712981980551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>
        <f t="shared" si="81"/>
        <v>-0.3247971518773356</v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58</v>
      </c>
      <c r="AC236">
        <f t="shared" si="91"/>
        <v>70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5.1205903551617782</v>
      </c>
      <c r="AH236" t="str">
        <f t="shared" si="86"/>
        <v xml:space="preserve"> </v>
      </c>
      <c r="AI236">
        <f t="shared" si="94"/>
        <v>18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-106.34445285173526</v>
      </c>
      <c r="AR236">
        <v>32.479715187733561</v>
      </c>
      <c r="AS236">
        <v>16.09071274298055</v>
      </c>
      <c r="AT236">
        <v>106.34445285173526</v>
      </c>
      <c r="AU236">
        <v>-32.479715187733561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6</v>
      </c>
      <c r="D237" s="3">
        <v>2</v>
      </c>
      <c r="E237" s="3">
        <v>15</v>
      </c>
      <c r="F237" s="3">
        <v>23</v>
      </c>
      <c r="G237" s="4">
        <v>17</v>
      </c>
      <c r="H237" s="4">
        <v>16.23</v>
      </c>
      <c r="I237" s="5">
        <v>22348.096538459999</v>
      </c>
      <c r="J237" s="4">
        <v>10.20754716981132</v>
      </c>
      <c r="K237" s="4">
        <v>9.4032444959443797</v>
      </c>
      <c r="L237" s="4">
        <v>5.6860675305583888</v>
      </c>
      <c r="M237" s="4">
        <v>5.5784902145276627</v>
      </c>
      <c r="N237" s="4">
        <v>1.59</v>
      </c>
      <c r="O237" s="4">
        <v>5.5882352941176352</v>
      </c>
      <c r="P237" s="4">
        <v>2.877387553912508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>
        <f t="shared" si="79"/>
        <v>-0.38510238781020889</v>
      </c>
      <c r="W237" s="37" t="str">
        <f t="shared" si="80"/>
        <v/>
      </c>
      <c r="X237" s="37">
        <f t="shared" si="81"/>
        <v>-0.49190686214843782</v>
      </c>
      <c r="Y237" t="str">
        <f t="shared" si="89"/>
        <v xml:space="preserve"> </v>
      </c>
      <c r="Z237" s="1">
        <f t="shared" si="82"/>
        <v>56</v>
      </c>
      <c r="AA237" t="str">
        <f t="shared" si="90"/>
        <v xml:space="preserve"> </v>
      </c>
      <c r="AB237" s="1">
        <f t="shared" si="83"/>
        <v>21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2.8773875563125082</v>
      </c>
      <c r="AH237" t="str">
        <f t="shared" si="86"/>
        <v xml:space="preserve"> </v>
      </c>
      <c r="AI237">
        <f t="shared" si="94"/>
        <v>117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38.510238781020888</v>
      </c>
      <c r="AR237">
        <v>49.19068621484378</v>
      </c>
      <c r="AS237">
        <v>4.7443006777572405</v>
      </c>
      <c r="AT237">
        <v>-38.510238781020888</v>
      </c>
      <c r="AU237">
        <v>-49.19068621484378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8</v>
      </c>
      <c r="D238" s="3">
        <v>0</v>
      </c>
      <c r="E238" s="3">
        <v>8</v>
      </c>
      <c r="F238" s="3">
        <v>16</v>
      </c>
      <c r="G238" s="4">
        <v>26.5</v>
      </c>
      <c r="H238" s="4">
        <v>23.39</v>
      </c>
      <c r="I238" s="5">
        <v>36336.236518730002</v>
      </c>
      <c r="J238" s="4">
        <v>10.646335912608102</v>
      </c>
      <c r="K238" s="4">
        <v>10.187282229965156</v>
      </c>
      <c r="L238" s="4">
        <v>7.7843379039342109</v>
      </c>
      <c r="M238" s="4">
        <v>7.6093151414309483</v>
      </c>
      <c r="N238" s="4">
        <v>2.1970000000000001</v>
      </c>
      <c r="O238" s="4">
        <v>7.916666666666675</v>
      </c>
      <c r="P238" s="4">
        <v>2.71483539974348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>
        <f t="shared" si="79"/>
        <v>-0.35866997013797308</v>
      </c>
      <c r="W238" s="37" t="str">
        <f t="shared" si="80"/>
        <v/>
      </c>
      <c r="X238" s="37">
        <f t="shared" si="81"/>
        <v>-0.30441053496978498</v>
      </c>
      <c r="Y238" t="str">
        <f t="shared" si="89"/>
        <v xml:space="preserve"> </v>
      </c>
      <c r="Z238" s="1">
        <f t="shared" si="82"/>
        <v>61</v>
      </c>
      <c r="AA238" t="str">
        <f t="shared" si="90"/>
        <v xml:space="preserve"> </v>
      </c>
      <c r="AB238" s="1">
        <f t="shared" si="83"/>
        <v>67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2.7148354021534802</v>
      </c>
      <c r="AH238" t="str">
        <f t="shared" si="86"/>
        <v xml:space="preserve"> </v>
      </c>
      <c r="AI238">
        <f t="shared" si="94"/>
        <v>136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35.86699701379731</v>
      </c>
      <c r="AR238">
        <v>30.441053496978498</v>
      </c>
      <c r="AS238">
        <v>13.296280461735787</v>
      </c>
      <c r="AT238">
        <v>-35.86699701379731</v>
      </c>
      <c r="AU238">
        <v>-30.441053496978498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2</v>
      </c>
      <c r="E239" s="3">
        <v>5</v>
      </c>
      <c r="F239" s="3">
        <v>10</v>
      </c>
      <c r="G239" s="4">
        <v>27</v>
      </c>
      <c r="H239" s="4">
        <v>24.57</v>
      </c>
      <c r="I239" s="5">
        <v>5049.8184145499999</v>
      </c>
      <c r="J239" s="4">
        <v>12.6</v>
      </c>
      <c r="K239" s="4">
        <v>11.962025316455698</v>
      </c>
      <c r="L239" s="4">
        <v>7.6550863402061848</v>
      </c>
      <c r="M239" s="4">
        <v>7.5051762476310797</v>
      </c>
      <c r="N239" s="4">
        <v>1.95</v>
      </c>
      <c r="O239" s="4">
        <v>52.490627227001838</v>
      </c>
      <c r="P239" s="4">
        <v>4.0822140822140822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-0.31596013972453973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62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4.0822140846340824</v>
      </c>
      <c r="AH239" t="str">
        <f t="shared" si="86"/>
        <v xml:space="preserve"> </v>
      </c>
      <c r="AI239">
        <f t="shared" si="94"/>
        <v>37</v>
      </c>
      <c r="AJ239" t="str">
        <f t="shared" si="95"/>
        <v xml:space="preserve"> </v>
      </c>
      <c r="AK239">
        <f t="shared" si="87"/>
        <v>52.49062722942184</v>
      </c>
      <c r="AL239" t="str">
        <f t="shared" si="88"/>
        <v xml:space="preserve"> </v>
      </c>
      <c r="AM239">
        <f t="shared" si="96"/>
        <v>13</v>
      </c>
      <c r="AN239" t="str">
        <f t="shared" si="97"/>
        <v xml:space="preserve"> </v>
      </c>
      <c r="AO239" t="s">
        <v>299</v>
      </c>
      <c r="AP239" t="s">
        <v>1028</v>
      </c>
      <c r="AQ239">
        <v>24.098220809548522</v>
      </c>
      <c r="AR239">
        <v>31.596013972453974</v>
      </c>
      <c r="AS239">
        <v>9.8901098901098994</v>
      </c>
      <c r="AT239">
        <v>-24.098220809548522</v>
      </c>
      <c r="AU239">
        <v>-31.596013972453974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2</v>
      </c>
      <c r="D240" s="3">
        <v>3</v>
      </c>
      <c r="E240" s="3">
        <v>9</v>
      </c>
      <c r="F240" s="3">
        <v>14</v>
      </c>
      <c r="G240" s="4">
        <v>39.5</v>
      </c>
      <c r="H240" s="4">
        <v>41.99</v>
      </c>
      <c r="I240" s="5">
        <v>22447.672813150002</v>
      </c>
      <c r="J240" s="4">
        <v>22.895310796074156</v>
      </c>
      <c r="K240" s="4">
        <v>21.500256016385048</v>
      </c>
      <c r="L240" s="4">
        <v>15.876046446164674</v>
      </c>
      <c r="M240" s="4">
        <v>14.849830173775672</v>
      </c>
      <c r="N240" s="4">
        <v>1.8340000000000001</v>
      </c>
      <c r="O240" s="4">
        <v>4.2707563974453659</v>
      </c>
      <c r="P240" s="4">
        <v>1.9861871874255772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-37.92022416987146</v>
      </c>
      <c r="AR240">
        <v>-41.864482125079427</v>
      </c>
      <c r="AS240">
        <v>-5.9299833293641413</v>
      </c>
      <c r="AT240">
        <v>37.92022416987146</v>
      </c>
      <c r="AU240">
        <v>41.864482125079427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12</v>
      </c>
      <c r="D241" s="3">
        <v>0</v>
      </c>
      <c r="E241" s="3">
        <v>1</v>
      </c>
      <c r="F241" s="3">
        <v>13</v>
      </c>
      <c r="G241" s="4">
        <v>180.5</v>
      </c>
      <c r="H241" s="4">
        <v>164.57</v>
      </c>
      <c r="I241" s="5">
        <v>19391.24705917</v>
      </c>
      <c r="J241" s="4">
        <v>20.545568039950062</v>
      </c>
      <c r="K241" s="4">
        <v>17.950479930191968</v>
      </c>
      <c r="L241" s="4">
        <v>14.909098318009516</v>
      </c>
      <c r="M241" s="4">
        <v>13.481059395725865</v>
      </c>
      <c r="N241" s="4">
        <v>8.01</v>
      </c>
      <c r="O241" s="4">
        <v>22.634730538922163</v>
      </c>
      <c r="P241" s="4">
        <v>1.6382086650057728</v>
      </c>
      <c r="Q241" s="36">
        <f t="shared" si="74"/>
        <v>92.30769231013231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>
        <f t="shared" si="92"/>
        <v>10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-23.765489580213227</v>
      </c>
      <c r="AR241">
        <v>-33.224069292595871</v>
      </c>
      <c r="AS241">
        <v>9.6797715257944894</v>
      </c>
      <c r="AT241">
        <v>23.765489580213227</v>
      </c>
      <c r="AU241">
        <v>33.224069292595871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6</v>
      </c>
      <c r="D242" s="3">
        <v>2</v>
      </c>
      <c r="E242" s="3">
        <v>11</v>
      </c>
      <c r="F242" s="3">
        <v>19</v>
      </c>
      <c r="G242" s="4">
        <v>62.5</v>
      </c>
      <c r="H242" s="4">
        <v>59.98</v>
      </c>
      <c r="I242" s="5">
        <v>9081.1941059399996</v>
      </c>
      <c r="J242" s="4">
        <v>16.90529875986471</v>
      </c>
      <c r="K242" s="4">
        <v>15.713911448781765</v>
      </c>
      <c r="L242" s="4">
        <v>13.21212590529248</v>
      </c>
      <c r="M242" s="4">
        <v>12.721344240311117</v>
      </c>
      <c r="N242" s="4">
        <v>3.548</v>
      </c>
      <c r="O242" s="4">
        <v>-16.421052631578938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-1.8366867952273491</v>
      </c>
      <c r="AR242">
        <v>-18.060337356751923</v>
      </c>
      <c r="AS242">
        <v>4.2014004668222693</v>
      </c>
      <c r="AT242">
        <v>1.8366867952273491</v>
      </c>
      <c r="AU242">
        <v>18.060337356751923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4</v>
      </c>
      <c r="E243" s="3">
        <v>9</v>
      </c>
      <c r="F243" s="3">
        <v>21</v>
      </c>
      <c r="G243" s="4">
        <v>22</v>
      </c>
      <c r="H243" s="4">
        <v>19.79</v>
      </c>
      <c r="I243" s="5">
        <v>14652.516</v>
      </c>
      <c r="J243" s="4">
        <v>20.94179894179894</v>
      </c>
      <c r="K243" s="4">
        <v>23.75750300120048</v>
      </c>
      <c r="L243" s="4">
        <v>11.219751192966454</v>
      </c>
      <c r="M243" s="4">
        <v>11.158901700889</v>
      </c>
      <c r="N243" s="4">
        <v>0.94500000000000006</v>
      </c>
      <c r="O243" s="4">
        <v>7.3253738315158561</v>
      </c>
      <c r="P243" s="4">
        <v>4.3456291056088938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4.345629108068894</v>
      </c>
      <c r="AH243" t="str">
        <f t="shared" si="86"/>
        <v xml:space="preserve"> </v>
      </c>
      <c r="AI243">
        <f t="shared" si="94"/>
        <v>26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-26.152365010416958</v>
      </c>
      <c r="AR243">
        <v>-0.25696245975308507</v>
      </c>
      <c r="AS243">
        <v>11.167256189994944</v>
      </c>
      <c r="AT243">
        <v>26.152365010416958</v>
      </c>
      <c r="AU243">
        <v>0.25696245975308507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103.5</v>
      </c>
      <c r="H244" s="4">
        <v>111.2</v>
      </c>
      <c r="I244" s="5">
        <v>23330.626025599999</v>
      </c>
      <c r="J244" s="4">
        <v>19.730305180979418</v>
      </c>
      <c r="K244" s="4">
        <v>18.764765440431994</v>
      </c>
      <c r="L244" s="4">
        <v>13.985891847783332</v>
      </c>
      <c r="M244" s="4">
        <v>13.589539338394729</v>
      </c>
      <c r="N244" s="4">
        <v>5.6360000000000001</v>
      </c>
      <c r="O244" s="4">
        <v>2.9787234042553221</v>
      </c>
      <c r="P244" s="4">
        <v>2.6537769784172665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2.6537769808872667</v>
      </c>
      <c r="AH244" t="str">
        <f t="shared" si="86"/>
        <v xml:space="preserve"> </v>
      </c>
      <c r="AI244">
        <f t="shared" si="94"/>
        <v>141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-18.854386286263548</v>
      </c>
      <c r="AR244">
        <v>-24.9745212557293</v>
      </c>
      <c r="AS244">
        <v>-6.9244604316546781</v>
      </c>
      <c r="AT244">
        <v>18.854386286263548</v>
      </c>
      <c r="AU244">
        <v>24.9745212557293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1</v>
      </c>
      <c r="E245" s="3">
        <v>4</v>
      </c>
      <c r="F245" s="3">
        <v>23</v>
      </c>
      <c r="G245" s="4">
        <v>358</v>
      </c>
      <c r="H245" s="4">
        <v>307.56</v>
      </c>
      <c r="I245" s="5">
        <v>41694.95853204</v>
      </c>
      <c r="J245" s="4">
        <v>17.629255989911726</v>
      </c>
      <c r="K245" s="4">
        <v>15.826686564092009</v>
      </c>
      <c r="L245" s="4">
        <v>9.6414577740476251</v>
      </c>
      <c r="M245" s="4">
        <v>8.3760624642175276</v>
      </c>
      <c r="N245" s="4">
        <v>17.446000000000002</v>
      </c>
      <c r="O245" s="4">
        <v>26.934523809523803</v>
      </c>
      <c r="P245" s="4">
        <v>0.63987514631291453</v>
      </c>
      <c r="Q245" s="36">
        <f t="shared" si="74"/>
        <v>78.260869567697384</v>
      </c>
      <c r="R245" t="str">
        <f t="shared" si="75"/>
        <v xml:space="preserve"> </v>
      </c>
      <c r="S245" s="37">
        <f t="shared" si="76"/>
        <v>0.16400052270369628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>
        <f t="shared" si="91"/>
        <v>67</v>
      </c>
      <c r="AD245" s="1" t="str">
        <f t="shared" si="84"/>
        <v xml:space="preserve"> </v>
      </c>
      <c r="AE245">
        <f t="shared" si="92"/>
        <v>45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-6.1977694792241245</v>
      </c>
      <c r="AR245">
        <v>13.846282909022667</v>
      </c>
      <c r="AS245">
        <v>16.400052022369628</v>
      </c>
      <c r="AT245">
        <v>6.1977694792241245</v>
      </c>
      <c r="AU245">
        <v>-13.846282909022667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6</v>
      </c>
      <c r="D246" s="3">
        <v>3</v>
      </c>
      <c r="E246" s="3">
        <v>14</v>
      </c>
      <c r="F246" s="3">
        <v>23</v>
      </c>
      <c r="G246" s="4">
        <v>140</v>
      </c>
      <c r="H246" s="4">
        <v>137.84</v>
      </c>
      <c r="I246" s="5">
        <v>125268.13422168</v>
      </c>
      <c r="J246" s="4">
        <v>9.9094176851186191</v>
      </c>
      <c r="K246" s="4">
        <v>9.6797752808988768</v>
      </c>
      <c r="L246" s="4">
        <v>8.4972906593230633</v>
      </c>
      <c r="M246" s="4">
        <v>8.2791485666446523</v>
      </c>
      <c r="N246" s="4">
        <v>13.91</v>
      </c>
      <c r="O246" s="4">
        <v>-9.224489795918366</v>
      </c>
      <c r="P246" s="4">
        <v>4.7199651770168307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>
        <f t="shared" si="79"/>
        <v>-0.40306156107791402</v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>
        <f t="shared" si="82"/>
        <v>49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4.7199651795068309</v>
      </c>
      <c r="AH246" t="str">
        <f t="shared" si="86"/>
        <v xml:space="preserve"> </v>
      </c>
      <c r="AI246">
        <f t="shared" si="94"/>
        <v>22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40.306156107791402</v>
      </c>
      <c r="AR246">
        <v>24.070281418056926</v>
      </c>
      <c r="AS246">
        <v>1.5670342426001183</v>
      </c>
      <c r="AT246">
        <v>-40.306156107791402</v>
      </c>
      <c r="AU246">
        <v>-24.070281418056926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16</v>
      </c>
      <c r="D247" s="3">
        <v>0</v>
      </c>
      <c r="E247" s="3">
        <v>3</v>
      </c>
      <c r="F247" s="3">
        <v>19</v>
      </c>
      <c r="G247" s="4">
        <v>85.75</v>
      </c>
      <c r="H247" s="4">
        <v>74.87</v>
      </c>
      <c r="I247" s="5">
        <v>42563.450950120001</v>
      </c>
      <c r="J247" s="4">
        <v>19.533002869814766</v>
      </c>
      <c r="K247" s="4">
        <v>17.583372475340536</v>
      </c>
      <c r="L247" s="4">
        <v>14.562933439499838</v>
      </c>
      <c r="M247" s="4">
        <v>13.227026751933572</v>
      </c>
      <c r="N247" s="4">
        <v>3.8330000000000002</v>
      </c>
      <c r="O247" s="4">
        <v>0.66666666666666718</v>
      </c>
      <c r="P247" s="4">
        <v>1.431815146253506</v>
      </c>
      <c r="Q247" s="36">
        <f t="shared" si="74"/>
        <v>84.210526318289482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29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-17.665846885010762</v>
      </c>
      <c r="AR247">
        <v>-30.130824296986148</v>
      </c>
      <c r="AS247">
        <v>14.531855215707212</v>
      </c>
      <c r="AT247">
        <v>17.665846885010762</v>
      </c>
      <c r="AU247">
        <v>30.130824296986148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5</v>
      </c>
      <c r="D248" s="3">
        <v>1</v>
      </c>
      <c r="E248" s="3">
        <v>1</v>
      </c>
      <c r="F248" s="3">
        <v>7</v>
      </c>
      <c r="G248" s="4">
        <v>240</v>
      </c>
      <c r="H248" s="4">
        <v>205.99</v>
      </c>
      <c r="I248" s="5">
        <v>17716.484290739998</v>
      </c>
      <c r="J248" s="4" t="s">
        <v>1019</v>
      </c>
      <c r="K248" s="4">
        <v>37.589416058394157</v>
      </c>
      <c r="L248" s="4">
        <v>28.826751937984497</v>
      </c>
      <c r="M248" s="4">
        <v>25.968233240223466</v>
      </c>
      <c r="N248" s="4">
        <v>4.7210000000000001</v>
      </c>
      <c r="O248" s="4">
        <v>4.6037585761161379</v>
      </c>
      <c r="P248" s="4" t="s">
        <v>145</v>
      </c>
      <c r="Q248" s="36">
        <f t="shared" si="74"/>
        <v>71.428571431081437</v>
      </c>
      <c r="R248" t="str">
        <f t="shared" si="75"/>
        <v xml:space="preserve"> </v>
      </c>
      <c r="S248" s="37">
        <f t="shared" si="76"/>
        <v>0.16510510469942655</v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>
        <f t="shared" si="91"/>
        <v>66</v>
      </c>
      <c r="AD248" s="1" t="str">
        <f t="shared" si="84"/>
        <v xml:space="preserve"> </v>
      </c>
      <c r="AE248">
        <f t="shared" si="92"/>
        <v>77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-157.58883037396492</v>
      </c>
      <c r="AS248">
        <v>16.510510218942652</v>
      </c>
      <c r="AT248" t="e">
        <v>#VALUE!</v>
      </c>
      <c r="AU248">
        <v>157.58883037396492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5</v>
      </c>
      <c r="D249" s="3">
        <v>2</v>
      </c>
      <c r="E249" s="3">
        <v>11</v>
      </c>
      <c r="F249" s="3">
        <v>18</v>
      </c>
      <c r="G249" s="4">
        <v>138.5</v>
      </c>
      <c r="H249" s="4">
        <v>128.74</v>
      </c>
      <c r="I249" s="5">
        <v>13726.158897760002</v>
      </c>
      <c r="J249" s="4">
        <v>20.851959831551667</v>
      </c>
      <c r="K249" s="4">
        <v>18.547759688805648</v>
      </c>
      <c r="L249" s="4">
        <v>15.323890559100249</v>
      </c>
      <c r="M249" s="4">
        <v>13.931768361026448</v>
      </c>
      <c r="N249" s="4">
        <v>6.1740000000000004</v>
      </c>
      <c r="O249" s="4">
        <v>-7.3372781065088697</v>
      </c>
      <c r="P249" s="4">
        <v>2.2021127854590645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2.2021127879790647</v>
      </c>
      <c r="AH249" t="str">
        <f t="shared" si="86"/>
        <v xml:space="preserve"> </v>
      </c>
      <c r="AI249">
        <f t="shared" si="94"/>
        <v>174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-25.611178636714161</v>
      </c>
      <c r="AR249">
        <v>-36.930551676064425</v>
      </c>
      <c r="AS249">
        <v>7.5811713531148017</v>
      </c>
      <c r="AT249">
        <v>25.611178636714161</v>
      </c>
      <c r="AU249">
        <v>36.930551676064425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13</v>
      </c>
      <c r="D250" s="3">
        <v>0</v>
      </c>
      <c r="E250" s="3">
        <v>5</v>
      </c>
      <c r="F250" s="3">
        <v>18</v>
      </c>
      <c r="G250" s="4">
        <v>340</v>
      </c>
      <c r="H250" s="4">
        <v>296.88</v>
      </c>
      <c r="I250" s="5">
        <v>43641.36</v>
      </c>
      <c r="J250" s="4" t="s">
        <v>1019</v>
      </c>
      <c r="K250" s="4">
        <v>39.642141807985048</v>
      </c>
      <c r="L250" s="4">
        <v>33.610591452007483</v>
      </c>
      <c r="M250" s="4">
        <v>28.639554821781701</v>
      </c>
      <c r="N250" s="4">
        <v>6.5129999999999999</v>
      </c>
      <c r="O250" s="4">
        <v>-3.5862068965517122</v>
      </c>
      <c r="P250" s="4">
        <v>0</v>
      </c>
      <c r="Q250" s="36">
        <f t="shared" si="74"/>
        <v>72.22222222475223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>
        <f t="shared" si="92"/>
        <v>73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-200.33605447208492</v>
      </c>
      <c r="AS250">
        <v>14.524386957693336</v>
      </c>
      <c r="AT250" t="e">
        <v>#VALUE!</v>
      </c>
      <c r="AU250">
        <v>200.33605447208492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16</v>
      </c>
      <c r="D251" s="3">
        <v>0</v>
      </c>
      <c r="E251" s="3">
        <v>6</v>
      </c>
      <c r="F251" s="3">
        <v>22</v>
      </c>
      <c r="G251" s="4">
        <v>89.5</v>
      </c>
      <c r="H251" s="4">
        <v>83.33</v>
      </c>
      <c r="I251" s="5">
        <v>17836.646922250002</v>
      </c>
      <c r="J251" s="4" t="s">
        <v>1019</v>
      </c>
      <c r="K251" s="4">
        <v>29.623178101670813</v>
      </c>
      <c r="L251" s="4" t="s">
        <v>1019</v>
      </c>
      <c r="M251" s="4">
        <v>26.555539198954328</v>
      </c>
      <c r="N251" s="4">
        <v>1.899</v>
      </c>
      <c r="O251" s="4">
        <v>4110</v>
      </c>
      <c r="P251" s="4" t="s">
        <v>145</v>
      </c>
      <c r="Q251" s="36">
        <f t="shared" si="74"/>
        <v>72.727272729812739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 xml:space="preserve"> </v>
      </c>
      <c r="X251" s="37" t="str">
        <f t="shared" si="81"/>
        <v xml:space="preserve"> </v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72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 t="e">
        <v>#VALUE!</v>
      </c>
      <c r="AR251" t="e">
        <v>#VALUE!</v>
      </c>
      <c r="AS251">
        <v>7.4042961718468803</v>
      </c>
      <c r="AT251" t="e">
        <v>#VALUE!</v>
      </c>
      <c r="AU251" t="e">
        <v>#VALUE!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60</v>
      </c>
      <c r="H252" s="4">
        <v>53.08</v>
      </c>
      <c r="I252" s="5">
        <v>21091.8629612</v>
      </c>
      <c r="J252" s="4">
        <v>20.783085356303836</v>
      </c>
      <c r="K252" s="4">
        <v>18.462608695652172</v>
      </c>
      <c r="L252" s="4">
        <v>15.104356414100721</v>
      </c>
      <c r="M252" s="4">
        <v>13.946921689230622</v>
      </c>
      <c r="N252" s="4">
        <v>2.5540000000000003</v>
      </c>
      <c r="O252" s="4">
        <v>6.7924528301886848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-25.196282191307894</v>
      </c>
      <c r="AR252">
        <v>-34.968848055787241</v>
      </c>
      <c r="AS252">
        <v>13.03692539562924</v>
      </c>
      <c r="AT252">
        <v>25.196282191307894</v>
      </c>
      <c r="AU252">
        <v>34.968848055787241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17</v>
      </c>
      <c r="D253" s="3">
        <v>7</v>
      </c>
      <c r="E253" s="3">
        <v>16</v>
      </c>
      <c r="F253" s="3">
        <v>40</v>
      </c>
      <c r="G253" s="4">
        <v>55</v>
      </c>
      <c r="H253" s="4">
        <v>51.41</v>
      </c>
      <c r="I253" s="5">
        <v>231190.77</v>
      </c>
      <c r="J253" s="4">
        <v>11.376410710334143</v>
      </c>
      <c r="K253" s="4">
        <v>10.922031017633312</v>
      </c>
      <c r="L253" s="4">
        <v>7.3456298593166816</v>
      </c>
      <c r="M253" s="4">
        <v>6.9246145660936298</v>
      </c>
      <c r="N253" s="4">
        <v>4.5190000000000001</v>
      </c>
      <c r="O253" s="4">
        <v>0</v>
      </c>
      <c r="P253" s="4">
        <v>2.4567204823964213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>
        <f t="shared" si="79"/>
        <v>-0.314690624035183</v>
      </c>
      <c r="W253" s="37" t="str">
        <f t="shared" si="80"/>
        <v/>
      </c>
      <c r="X253" s="37">
        <f t="shared" si="81"/>
        <v>-0.34361241672593668</v>
      </c>
      <c r="Y253" t="str">
        <f t="shared" si="89"/>
        <v xml:space="preserve"> </v>
      </c>
      <c r="Z253" s="1">
        <f t="shared" si="82"/>
        <v>76</v>
      </c>
      <c r="AA253" t="str">
        <f t="shared" si="90"/>
        <v xml:space="preserve"> </v>
      </c>
      <c r="AB253" s="1">
        <f t="shared" si="83"/>
        <v>51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2.4567204849564215</v>
      </c>
      <c r="AH253" t="str">
        <f t="shared" si="86"/>
        <v xml:space="preserve"> </v>
      </c>
      <c r="AI253">
        <f t="shared" si="94"/>
        <v>154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31.469062403518301</v>
      </c>
      <c r="AR253">
        <v>34.361241672593664</v>
      </c>
      <c r="AS253">
        <v>6.9830772223302917</v>
      </c>
      <c r="AT253">
        <v>-31.469062403518301</v>
      </c>
      <c r="AU253">
        <v>-34.361241672593664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2</v>
      </c>
      <c r="E254" s="3">
        <v>8</v>
      </c>
      <c r="F254" s="3">
        <v>22</v>
      </c>
      <c r="G254" s="4">
        <v>242</v>
      </c>
      <c r="H254" s="4">
        <v>235.03</v>
      </c>
      <c r="I254" s="5">
        <v>60998.574038039995</v>
      </c>
      <c r="J254" s="4">
        <v>36.036491873658385</v>
      </c>
      <c r="K254" s="4">
        <v>31.963824289405686</v>
      </c>
      <c r="L254" s="4">
        <v>24.596192990534664</v>
      </c>
      <c r="M254" s="4">
        <v>21.88900318582472</v>
      </c>
      <c r="N254" s="4">
        <v>6.5220000000000002</v>
      </c>
      <c r="O254" s="4">
        <v>11.887966804979243</v>
      </c>
      <c r="P254" s="4">
        <v>0.77351827426286013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-117.08205150737444</v>
      </c>
      <c r="AR254">
        <v>-119.78558658687083</v>
      </c>
      <c r="AS254">
        <v>2.9655788622729107</v>
      </c>
      <c r="AT254">
        <v>117.08205150737444</v>
      </c>
      <c r="AU254">
        <v>119.78558658687083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8</v>
      </c>
      <c r="D255" s="3">
        <v>1</v>
      </c>
      <c r="E255" s="3">
        <v>7</v>
      </c>
      <c r="F255" s="3">
        <v>16</v>
      </c>
      <c r="G255" s="4">
        <v>52</v>
      </c>
      <c r="H255" s="4">
        <v>46.75</v>
      </c>
      <c r="I255" s="5">
        <v>18711.03856325</v>
      </c>
      <c r="J255" s="4">
        <v>8.8979824895317847</v>
      </c>
      <c r="K255" s="4">
        <v>8.9938437860715652</v>
      </c>
      <c r="L255" s="4">
        <v>6.8450294746850489</v>
      </c>
      <c r="M255" s="4">
        <v>6.959504809318962</v>
      </c>
      <c r="N255" s="4">
        <v>5.2540000000000004</v>
      </c>
      <c r="O255" s="4">
        <v>-3.4042553191489278</v>
      </c>
      <c r="P255" s="4">
        <v>4.3122994652406419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>
        <f t="shared" si="79"/>
        <v>-0.46398991891988473</v>
      </c>
      <c r="W255" s="37" t="str">
        <f t="shared" si="80"/>
        <v/>
      </c>
      <c r="X255" s="37">
        <f t="shared" si="81"/>
        <v>-0.38834484715702711</v>
      </c>
      <c r="Y255" t="str">
        <f t="shared" si="89"/>
        <v xml:space="preserve"> </v>
      </c>
      <c r="Z255" s="1">
        <f t="shared" si="82"/>
        <v>32</v>
      </c>
      <c r="AA255" t="str">
        <f t="shared" si="90"/>
        <v xml:space="preserve"> </v>
      </c>
      <c r="AB255" s="1">
        <f t="shared" si="83"/>
        <v>44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4.3122994678206421</v>
      </c>
      <c r="AH255" t="str">
        <f t="shared" si="86"/>
        <v xml:space="preserve"> </v>
      </c>
      <c r="AI255">
        <f t="shared" si="94"/>
        <v>27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46.398991891988473</v>
      </c>
      <c r="AR255">
        <v>38.834484715702708</v>
      </c>
      <c r="AS255">
        <v>11.229946524064172</v>
      </c>
      <c r="AT255">
        <v>-46.398991891988473</v>
      </c>
      <c r="AU255">
        <v>-38.834484715702708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6</v>
      </c>
      <c r="D256" s="3">
        <v>2</v>
      </c>
      <c r="E256" s="3">
        <v>7</v>
      </c>
      <c r="F256" s="3">
        <v>15</v>
      </c>
      <c r="G256" s="4">
        <v>25.5</v>
      </c>
      <c r="H256" s="4">
        <v>23.41</v>
      </c>
      <c r="I256" s="5">
        <v>8997.6686150000005</v>
      </c>
      <c r="J256" s="4">
        <v>12.743603701687535</v>
      </c>
      <c r="K256" s="4">
        <v>11.871196754563895</v>
      </c>
      <c r="L256" s="4">
        <v>7.5407335450438202</v>
      </c>
      <c r="M256" s="4">
        <v>7.0169560275351364</v>
      </c>
      <c r="N256" s="4">
        <v>1.837</v>
      </c>
      <c r="O256" s="4">
        <v>63.333333333333343</v>
      </c>
      <c r="P256" s="4">
        <v>3.9726612558735583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-0.32617842682786524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57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3.9726612584635586</v>
      </c>
      <c r="AH256" t="str">
        <f t="shared" si="86"/>
        <v xml:space="preserve"> </v>
      </c>
      <c r="AI256">
        <f t="shared" si="94"/>
        <v>42</v>
      </c>
      <c r="AJ256" t="str">
        <f t="shared" si="95"/>
        <v xml:space="preserve"> </v>
      </c>
      <c r="AK256">
        <f t="shared" si="87"/>
        <v>63.333333335923342</v>
      </c>
      <c r="AL256" t="str">
        <f t="shared" si="88"/>
        <v xml:space="preserve"> </v>
      </c>
      <c r="AM256">
        <f t="shared" si="96"/>
        <v>11</v>
      </c>
      <c r="AN256" t="str">
        <f t="shared" si="97"/>
        <v xml:space="preserve"> </v>
      </c>
      <c r="AO256" t="s">
        <v>365</v>
      </c>
      <c r="AP256" t="s">
        <v>1041</v>
      </c>
      <c r="AQ256">
        <v>23.233159186023222</v>
      </c>
      <c r="AR256">
        <v>32.617842682786524</v>
      </c>
      <c r="AS256">
        <v>8.9278086287911229</v>
      </c>
      <c r="AT256">
        <v>-23.233159186023222</v>
      </c>
      <c r="AU256">
        <v>-32.617842682786524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7</v>
      </c>
      <c r="D257" s="3">
        <v>0</v>
      </c>
      <c r="E257" s="3">
        <v>6</v>
      </c>
      <c r="F257" s="3">
        <v>13</v>
      </c>
      <c r="G257" s="4">
        <v>167.5</v>
      </c>
      <c r="H257" s="4">
        <v>154.05000000000001</v>
      </c>
      <c r="I257" s="5">
        <v>8155.6545583500001</v>
      </c>
      <c r="J257" s="4">
        <v>24.286615166325085</v>
      </c>
      <c r="K257" s="4">
        <v>19.988322304398601</v>
      </c>
      <c r="L257" s="4">
        <v>12.347516066422257</v>
      </c>
      <c r="M257" s="4">
        <v>11.327247864546488</v>
      </c>
      <c r="N257" s="4">
        <v>6.343</v>
      </c>
      <c r="O257" s="4">
        <v>-43.382586850125762</v>
      </c>
      <c r="P257" s="4">
        <v>0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 t="str">
        <f t="shared" si="83"/>
        <v xml:space="preserve"> 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-46.301373145863224</v>
      </c>
      <c r="AR257">
        <v>-10.334394537958769</v>
      </c>
      <c r="AS257">
        <v>8.7309315157416236</v>
      </c>
      <c r="AT257">
        <v>46.301373145863224</v>
      </c>
      <c r="AU257">
        <v>10.334394537958769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1</v>
      </c>
      <c r="E258" s="3">
        <v>4</v>
      </c>
      <c r="F258" s="3">
        <v>21</v>
      </c>
      <c r="G258" s="4">
        <v>155</v>
      </c>
      <c r="H258" s="4">
        <v>142.02000000000001</v>
      </c>
      <c r="I258" s="5">
        <v>28091.453603580005</v>
      </c>
      <c r="J258" s="4">
        <v>22.460857188043651</v>
      </c>
      <c r="K258" s="4">
        <v>19.599779188517804</v>
      </c>
      <c r="L258" s="4">
        <v>16.102507181046231</v>
      </c>
      <c r="M258" s="4">
        <v>14.678696684756162</v>
      </c>
      <c r="N258" s="4">
        <v>6.3230000000000004</v>
      </c>
      <c r="O258" s="4">
        <v>12.238805970149247</v>
      </c>
      <c r="P258" s="4">
        <v>0</v>
      </c>
      <c r="Q258" s="36">
        <f t="shared" si="74"/>
        <v>76.190476193086184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>
        <f t="shared" si="92"/>
        <v>59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-35.303097040885255</v>
      </c>
      <c r="AR258">
        <v>-43.888080064565081</v>
      </c>
      <c r="AS258">
        <v>9.1395578087593243</v>
      </c>
      <c r="AT258">
        <v>35.303097040885255</v>
      </c>
      <c r="AU258">
        <v>43.888080064565081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16</v>
      </c>
      <c r="D259" s="3">
        <v>0</v>
      </c>
      <c r="E259" s="3">
        <v>7</v>
      </c>
      <c r="F259" s="3">
        <v>23</v>
      </c>
      <c r="G259" s="4">
        <v>113.5</v>
      </c>
      <c r="H259" s="4">
        <v>105.55</v>
      </c>
      <c r="I259" s="5">
        <v>25560.899002049999</v>
      </c>
      <c r="J259" s="4">
        <v>16.761950134984914</v>
      </c>
      <c r="K259" s="4">
        <v>15.113115693012601</v>
      </c>
      <c r="L259" s="4">
        <v>11.142911603360341</v>
      </c>
      <c r="M259" s="4">
        <v>10.535134069025478</v>
      </c>
      <c r="N259" s="4">
        <v>6.2969999999999997</v>
      </c>
      <c r="O259" s="4">
        <v>13.714285714285726</v>
      </c>
      <c r="P259" s="4">
        <v>2.0682141165324488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2.068214119152449</v>
      </c>
      <c r="AH259" t="str">
        <f t="shared" si="86"/>
        <v xml:space="preserve"> </v>
      </c>
      <c r="AI259">
        <f t="shared" si="94"/>
        <v>187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-0.973161741824069</v>
      </c>
      <c r="AR259">
        <v>0.42965738752055449</v>
      </c>
      <c r="AS259">
        <v>7.5319753671245993</v>
      </c>
      <c r="AT259">
        <v>0.973161741824069</v>
      </c>
      <c r="AU259">
        <v>-0.42965738752055449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36.5</v>
      </c>
      <c r="H260" s="4">
        <v>35.840000000000003</v>
      </c>
      <c r="I260" s="5">
        <v>10263.346508800001</v>
      </c>
      <c r="J260" s="4">
        <v>30.554134697357206</v>
      </c>
      <c r="K260" s="4">
        <v>28.153967007069912</v>
      </c>
      <c r="L260" s="4">
        <v>12.192747618376051</v>
      </c>
      <c r="M260" s="4">
        <v>11.617932360061063</v>
      </c>
      <c r="N260" s="4">
        <v>1.173</v>
      </c>
      <c r="O260" s="4">
        <v>8.7500000000000071</v>
      </c>
      <c r="P260" s="4">
        <v>6.8805803571428568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6.880580359772857</v>
      </c>
      <c r="AH260" t="str">
        <f t="shared" si="86"/>
        <v xml:space="preserve"> </v>
      </c>
      <c r="AI260">
        <f t="shared" si="94"/>
        <v>4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-84.056601996358623</v>
      </c>
      <c r="AR260">
        <v>-8.951421402560733</v>
      </c>
      <c r="AS260">
        <v>1.8415178571428381</v>
      </c>
      <c r="AT260">
        <v>84.056601996358623</v>
      </c>
      <c r="AU260">
        <v>8.951421402560733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15</v>
      </c>
      <c r="D261" s="3">
        <v>2</v>
      </c>
      <c r="E261" s="3">
        <v>5</v>
      </c>
      <c r="F261" s="3">
        <v>22</v>
      </c>
      <c r="G261" s="4">
        <v>600</v>
      </c>
      <c r="H261" s="4">
        <v>549.87</v>
      </c>
      <c r="I261" s="5">
        <v>62953.847581740003</v>
      </c>
      <c r="J261" s="4" t="s">
        <v>1019</v>
      </c>
      <c r="K261" s="4">
        <v>39.547612197928657</v>
      </c>
      <c r="L261" s="4">
        <v>36.162429364887707</v>
      </c>
      <c r="M261" s="4">
        <v>31.107611515842699</v>
      </c>
      <c r="N261" s="4">
        <v>12.157999999999999</v>
      </c>
      <c r="O261" s="4">
        <v>9.3442622950819754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-223.13865619068545</v>
      </c>
      <c r="AS261">
        <v>9.1167003109825941</v>
      </c>
      <c r="AT261" t="e">
        <v>#VALUE!</v>
      </c>
      <c r="AU261">
        <v>223.13865619068545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5</v>
      </c>
      <c r="D262" s="3">
        <v>1</v>
      </c>
      <c r="E262" s="3">
        <v>5</v>
      </c>
      <c r="F262" s="3">
        <v>11</v>
      </c>
      <c r="G262" s="4">
        <v>145</v>
      </c>
      <c r="H262" s="4">
        <v>141.80000000000001</v>
      </c>
      <c r="I262" s="5">
        <v>12877.999631800001</v>
      </c>
      <c r="J262" s="4">
        <v>35.744895386942275</v>
      </c>
      <c r="K262" s="4">
        <v>30.455326460481103</v>
      </c>
      <c r="L262" s="4">
        <v>20.195883907286284</v>
      </c>
      <c r="M262" s="4">
        <v>17.944148564006454</v>
      </c>
      <c r="N262" s="4">
        <v>3.9670000000000001</v>
      </c>
      <c r="O262" s="4">
        <v>-26.249999999999996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 t="str">
        <f t="shared" si="79"/>
        <v/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-115.3254886385302</v>
      </c>
      <c r="AR262">
        <v>-80.465496953590645</v>
      </c>
      <c r="AS262">
        <v>2.2566995768688258</v>
      </c>
      <c r="AT262">
        <v>115.3254886385302</v>
      </c>
      <c r="AU262">
        <v>80.465496953590645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4</v>
      </c>
      <c r="D263" s="3">
        <v>5</v>
      </c>
      <c r="E263" s="3">
        <v>15</v>
      </c>
      <c r="F263" s="3">
        <v>24</v>
      </c>
      <c r="G263" s="4">
        <v>137</v>
      </c>
      <c r="H263" s="4">
        <v>143.22</v>
      </c>
      <c r="I263" s="5">
        <v>46991.682613260004</v>
      </c>
      <c r="J263" s="4">
        <v>17.987942727957801</v>
      </c>
      <c r="K263" s="4">
        <v>16.897121283624351</v>
      </c>
      <c r="L263" s="4">
        <v>12.704149080978864</v>
      </c>
      <c r="M263" s="4">
        <v>12.296989949908864</v>
      </c>
      <c r="N263" s="4">
        <v>7.9619999999999997</v>
      </c>
      <c r="O263" s="4">
        <v>-5.1516732001951571</v>
      </c>
      <c r="P263" s="4">
        <v>2.8040776427873202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2.8040776454473204</v>
      </c>
      <c r="AH263" t="str">
        <f t="shared" si="86"/>
        <v xml:space="preserve"> </v>
      </c>
      <c r="AI263">
        <f t="shared" si="94"/>
        <v>126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-8.3584807165032249</v>
      </c>
      <c r="AR263">
        <v>-13.521180246248354</v>
      </c>
      <c r="AS263">
        <v>-4.3429688590978959</v>
      </c>
      <c r="AT263">
        <v>8.3584807165032249</v>
      </c>
      <c r="AU263">
        <v>13.521180246248354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6</v>
      </c>
      <c r="D264" s="3">
        <v>0</v>
      </c>
      <c r="E264" s="3">
        <v>12</v>
      </c>
      <c r="F264" s="3">
        <v>18</v>
      </c>
      <c r="G264" s="4">
        <v>20</v>
      </c>
      <c r="H264" s="4">
        <v>18.829999999999998</v>
      </c>
      <c r="I264" s="5">
        <v>7745.4548651899995</v>
      </c>
      <c r="J264" s="4">
        <v>8.7662942271880802</v>
      </c>
      <c r="K264" s="4">
        <v>7.6296596434359802</v>
      </c>
      <c r="L264" s="4">
        <v>9.7131940193755515</v>
      </c>
      <c r="M264" s="4">
        <v>8.2696628893165141</v>
      </c>
      <c r="N264" s="4">
        <v>2.1480000000000001</v>
      </c>
      <c r="O264" s="4">
        <v>-28.059701492537322</v>
      </c>
      <c r="P264" s="4">
        <v>6.5905469994689332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-0.47192275495987368</v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30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6.5905470021389334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5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47.192275495987367</v>
      </c>
      <c r="AR264">
        <v>13.205265302557901</v>
      </c>
      <c r="AS264">
        <v>6.2134891131173653</v>
      </c>
      <c r="AT264">
        <v>-47.192275495987367</v>
      </c>
      <c r="AU264">
        <v>-13.205265302557901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12</v>
      </c>
      <c r="D265" s="3">
        <v>1</v>
      </c>
      <c r="E265" s="3">
        <v>11</v>
      </c>
      <c r="F265" s="3">
        <v>24</v>
      </c>
      <c r="G265" s="4">
        <v>118</v>
      </c>
      <c r="H265" s="4">
        <v>111.45</v>
      </c>
      <c r="I265" s="5">
        <v>12167.701421250002</v>
      </c>
      <c r="J265" s="4">
        <v>17.797828169913764</v>
      </c>
      <c r="K265" s="4">
        <v>16.072973752523797</v>
      </c>
      <c r="L265" s="4">
        <v>9.2966629901558449</v>
      </c>
      <c r="M265" s="4">
        <v>8.7513750868778732</v>
      </c>
      <c r="N265" s="4">
        <v>6.2620000000000005</v>
      </c>
      <c r="O265" s="4">
        <v>23.30409943903204</v>
      </c>
      <c r="P265" s="4">
        <v>0.91161956034096003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 t="str">
        <f t="shared" si="105"/>
        <v/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 t="str">
        <f t="shared" si="107"/>
        <v xml:space="preserve"> 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667</v>
      </c>
      <c r="AP265" t="s">
        <v>1024</v>
      </c>
      <c r="AQ265">
        <v>-7.2132399859041074</v>
      </c>
      <c r="AR265">
        <v>16.927285073012467</v>
      </c>
      <c r="AS265">
        <v>5.8770749214894558</v>
      </c>
      <c r="AT265">
        <v>7.2132399859041074</v>
      </c>
      <c r="AU265">
        <v>-16.927285073012467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35.5</v>
      </c>
      <c r="H266" s="4">
        <v>35.590000000000003</v>
      </c>
      <c r="I266" s="5">
        <v>32483.460830550004</v>
      </c>
      <c r="J266" s="4">
        <v>16.939552594002858</v>
      </c>
      <c r="K266" s="4">
        <v>12.951237263464337</v>
      </c>
      <c r="L266" s="4">
        <v>12.082373734968037</v>
      </c>
      <c r="M266" s="4">
        <v>11.375857740585774</v>
      </c>
      <c r="N266" s="4">
        <v>2.101</v>
      </c>
      <c r="O266" s="4">
        <v>-37.735849056603776</v>
      </c>
      <c r="P266" s="4">
        <v>3.045799381848834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3.0457993845388338</v>
      </c>
      <c r="AH266" t="str">
        <f t="shared" si="110"/>
        <v xml:space="preserve"> </v>
      </c>
      <c r="AI266">
        <f t="shared" si="94"/>
        <v>103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447</v>
      </c>
      <c r="AP266" t="s">
        <v>1024</v>
      </c>
      <c r="AQ266">
        <v>-2.0430302043686233</v>
      </c>
      <c r="AR266">
        <v>-7.9651472780229771</v>
      </c>
      <c r="AS266">
        <v>-0.25288002247823016</v>
      </c>
      <c r="AT266">
        <v>2.0430302043686233</v>
      </c>
      <c r="AU266">
        <v>7.9651472780229771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16</v>
      </c>
      <c r="D267" s="3">
        <v>0</v>
      </c>
      <c r="E267" s="3">
        <v>3</v>
      </c>
      <c r="F267" s="3">
        <v>19</v>
      </c>
      <c r="G267" s="4">
        <v>82</v>
      </c>
      <c r="H267" s="4">
        <v>73.760000000000005</v>
      </c>
      <c r="I267" s="5">
        <v>10290.76307728</v>
      </c>
      <c r="J267" s="4">
        <v>14.891984655764183</v>
      </c>
      <c r="K267" s="4">
        <v>13.154984840378098</v>
      </c>
      <c r="L267" s="4">
        <v>11.946687291298369</v>
      </c>
      <c r="M267" s="4">
        <v>10.985385171137001</v>
      </c>
      <c r="N267" s="4">
        <v>4.9530000000000003</v>
      </c>
      <c r="O267" s="4">
        <v>18.100000000000005</v>
      </c>
      <c r="P267" s="4">
        <v>0.77277657266811284</v>
      </c>
      <c r="Q267" s="36">
        <f t="shared" si="98"/>
        <v>84.210526318489485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28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10.291418170682165</v>
      </c>
      <c r="AR267">
        <v>-6.7526862835389778</v>
      </c>
      <c r="AS267">
        <v>11.171366594360087</v>
      </c>
      <c r="AT267">
        <v>-10.291418170682165</v>
      </c>
      <c r="AU267">
        <v>6.7526862835389778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30</v>
      </c>
      <c r="H268" s="4">
        <v>20.440000000000001</v>
      </c>
      <c r="I268" s="5">
        <v>6178.8333952800003</v>
      </c>
      <c r="J268" s="4">
        <v>16.483870967741936</v>
      </c>
      <c r="K268" s="4">
        <v>13.447368421052632</v>
      </c>
      <c r="L268" s="4" t="s">
        <v>1019</v>
      </c>
      <c r="M268" s="4" t="s">
        <v>1019</v>
      </c>
      <c r="N268" s="4">
        <v>1.24</v>
      </c>
      <c r="O268" s="4">
        <v>-29.411764705882359</v>
      </c>
      <c r="P268" s="4">
        <v>2.4461839530332679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0.46771037452996067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4</v>
      </c>
      <c r="AD268" s="1" t="str">
        <f t="shared" si="108"/>
        <v xml:space="preserve"> </v>
      </c>
      <c r="AE268">
        <f t="shared" si="92"/>
        <v>3</v>
      </c>
      <c r="AF268" t="str">
        <f t="shared" si="93"/>
        <v xml:space="preserve"> </v>
      </c>
      <c r="AG268">
        <f t="shared" si="109"/>
        <v>2.4461839557432676</v>
      </c>
      <c r="AH268" t="str">
        <f t="shared" si="110"/>
        <v xml:space="preserve"> </v>
      </c>
      <c r="AI268">
        <f t="shared" si="94"/>
        <v>155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0.70197346052045528</v>
      </c>
      <c r="AR268" t="e">
        <v>#VALUE!</v>
      </c>
      <c r="AS268">
        <v>46.771037181996064</v>
      </c>
      <c r="AT268">
        <v>-0.70197346052045528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2</v>
      </c>
      <c r="D269" s="3">
        <v>1</v>
      </c>
      <c r="E269" s="3">
        <v>8</v>
      </c>
      <c r="F269" s="3">
        <v>11</v>
      </c>
      <c r="G269" s="4">
        <v>137</v>
      </c>
      <c r="H269" s="4">
        <v>131.63</v>
      </c>
      <c r="I269" s="5">
        <v>10158.757305929999</v>
      </c>
      <c r="J269" s="4">
        <v>37.141647855530472</v>
      </c>
      <c r="K269" s="4">
        <v>33.29876043511257</v>
      </c>
      <c r="L269" s="4">
        <v>19.005409430490506</v>
      </c>
      <c r="M269" s="4">
        <v>17.556482535524125</v>
      </c>
      <c r="N269" s="4">
        <v>3.544</v>
      </c>
      <c r="O269" s="4">
        <v>-18.271161931285651</v>
      </c>
      <c r="P269" s="4">
        <v>1.1699460609283598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-123.7394566904746</v>
      </c>
      <c r="AR269">
        <v>-69.827707141974329</v>
      </c>
      <c r="AS269">
        <v>4.0796171085618838</v>
      </c>
      <c r="AT269">
        <v>123.7394566904746</v>
      </c>
      <c r="AU269">
        <v>69.827707141974329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11</v>
      </c>
      <c r="D270" s="3">
        <v>1</v>
      </c>
      <c r="E270" s="3">
        <v>10</v>
      </c>
      <c r="F270" s="3">
        <v>22</v>
      </c>
      <c r="G270" s="4">
        <v>144.5</v>
      </c>
      <c r="H270" s="4">
        <v>135.41999999999999</v>
      </c>
      <c r="I270" s="5">
        <v>360642.22636817995</v>
      </c>
      <c r="J270" s="4">
        <v>15.75750523621131</v>
      </c>
      <c r="K270" s="4">
        <v>14.848684210526313</v>
      </c>
      <c r="L270" s="4">
        <v>12.516378315722278</v>
      </c>
      <c r="M270" s="4">
        <v>11.84839228408314</v>
      </c>
      <c r="N270" s="4">
        <v>8.5939999999999994</v>
      </c>
      <c r="O270" s="4">
        <v>4.0291262135922423</v>
      </c>
      <c r="P270" s="4">
        <v>2.8142076502732243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2.8142076530032241</v>
      </c>
      <c r="AH270" t="str">
        <f t="shared" si="110"/>
        <v xml:space="preserve"> </v>
      </c>
      <c r="AI270">
        <f t="shared" si="94"/>
        <v>125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5.0775648387861967</v>
      </c>
      <c r="AR270">
        <v>-11.843306446767832</v>
      </c>
      <c r="AS270">
        <v>6.7050657214591691</v>
      </c>
      <c r="AT270">
        <v>-5.0775648387861967</v>
      </c>
      <c r="AU270">
        <v>11.843306446767832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4</v>
      </c>
      <c r="D271" s="3">
        <v>7</v>
      </c>
      <c r="E271" s="3">
        <v>15</v>
      </c>
      <c r="F271" s="3">
        <v>26</v>
      </c>
      <c r="G271" s="4">
        <v>26.75</v>
      </c>
      <c r="H271" s="4">
        <v>27.24</v>
      </c>
      <c r="I271" s="5">
        <v>9402.0058559999998</v>
      </c>
      <c r="J271" s="4">
        <v>15.311973018549745</v>
      </c>
      <c r="K271" s="4">
        <v>13.572496263079222</v>
      </c>
      <c r="L271" s="4">
        <v>8.3878793610760827</v>
      </c>
      <c r="M271" s="4">
        <v>7.8833639506172837</v>
      </c>
      <c r="N271" s="4">
        <v>1.7790000000000001</v>
      </c>
      <c r="O271" s="4">
        <v>-24.285714285714295</v>
      </c>
      <c r="P271" s="4">
        <v>2.7643171806167399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2.7643171833567397</v>
      </c>
      <c r="AH271" t="str">
        <f t="shared" si="110"/>
        <v xml:space="preserve"> </v>
      </c>
      <c r="AI271">
        <f t="shared" si="94"/>
        <v>128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7.7614289663401888</v>
      </c>
      <c r="AR271">
        <v>25.047954116173155</v>
      </c>
      <c r="AS271">
        <v>-1.798825256975034</v>
      </c>
      <c r="AT271">
        <v>-7.7614289663401888</v>
      </c>
      <c r="AU271">
        <v>-25.047954116173155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15</v>
      </c>
      <c r="D272" s="3">
        <v>1</v>
      </c>
      <c r="E272" s="3">
        <v>17</v>
      </c>
      <c r="F272" s="3">
        <v>33</v>
      </c>
      <c r="G272" s="4">
        <v>116</v>
      </c>
      <c r="H272" s="4">
        <v>105.47</v>
      </c>
      <c r="I272" s="5">
        <v>350731.06916575</v>
      </c>
      <c r="J272" s="4">
        <v>10.682669907829434</v>
      </c>
      <c r="K272" s="4">
        <v>9.9088688462983843</v>
      </c>
      <c r="L272" s="4" t="s">
        <v>1019</v>
      </c>
      <c r="M272" s="4" t="s">
        <v>1019</v>
      </c>
      <c r="N272" s="4">
        <v>9.8729999999999993</v>
      </c>
      <c r="O272" s="4">
        <v>5.788722584962783</v>
      </c>
      <c r="P272" s="4">
        <v>3.2009102114345307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-0.35648122816781713</v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>
        <f t="shared" si="106"/>
        <v>63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3.2009102141845305</v>
      </c>
      <c r="AH272" t="str">
        <f t="shared" si="110"/>
        <v xml:space="preserve"> </v>
      </c>
      <c r="AI272">
        <f t="shared" si="94"/>
        <v>87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35.648122816781715</v>
      </c>
      <c r="AR272" t="e">
        <v>#VALUE!</v>
      </c>
      <c r="AS272">
        <v>9.9838816725135171</v>
      </c>
      <c r="AT272">
        <v>-35.648122816781715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5</v>
      </c>
      <c r="D273" s="3">
        <v>2</v>
      </c>
      <c r="E273" s="3">
        <v>17</v>
      </c>
      <c r="F273" s="3">
        <v>24</v>
      </c>
      <c r="G273" s="4">
        <v>50</v>
      </c>
      <c r="H273" s="4">
        <v>44.49</v>
      </c>
      <c r="I273" s="5">
        <v>7444.23870936</v>
      </c>
      <c r="J273" s="4">
        <v>12.514767932489452</v>
      </c>
      <c r="K273" s="4">
        <v>12.096247960848288</v>
      </c>
      <c r="L273" s="4">
        <v>5.609784805070916</v>
      </c>
      <c r="M273" s="4">
        <v>5.4133102689026407</v>
      </c>
      <c r="N273" s="4">
        <v>3.5550000000000002</v>
      </c>
      <c r="O273" s="4">
        <v>24.460750538700871</v>
      </c>
      <c r="P273" s="4">
        <v>3.3670487750056193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-0.49872330060058423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18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3.3670487777656191</v>
      </c>
      <c r="AH273" t="str">
        <f t="shared" si="110"/>
        <v xml:space="preserve"> </v>
      </c>
      <c r="AI273">
        <f t="shared" si="94"/>
        <v>74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24.611654584797027</v>
      </c>
      <c r="AR273">
        <v>49.872330060058424</v>
      </c>
      <c r="AS273">
        <v>12.384805574286361</v>
      </c>
      <c r="AT273">
        <v>-24.611654584797027</v>
      </c>
      <c r="AU273">
        <v>-49.872330060058424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5</v>
      </c>
      <c r="D274" s="3">
        <v>3</v>
      </c>
      <c r="E274" s="3">
        <v>13</v>
      </c>
      <c r="F274" s="3">
        <v>21</v>
      </c>
      <c r="G274" s="4">
        <v>59</v>
      </c>
      <c r="H274" s="4">
        <v>58.33</v>
      </c>
      <c r="I274" s="5">
        <v>20241.743329519999</v>
      </c>
      <c r="J274" s="4">
        <v>14.398913848432485</v>
      </c>
      <c r="K274" s="4">
        <v>13.744109330819981</v>
      </c>
      <c r="L274" s="4">
        <v>12.2493629624934</v>
      </c>
      <c r="M274" s="4">
        <v>11.936336408339089</v>
      </c>
      <c r="N274" s="4">
        <v>4.0510000000000002</v>
      </c>
      <c r="O274" s="4">
        <v>-25.383779750474577</v>
      </c>
      <c r="P274" s="4">
        <v>4.042516715240871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4.0425167180108712</v>
      </c>
      <c r="AH274" t="str">
        <f t="shared" si="110"/>
        <v xml:space="preserve"> </v>
      </c>
      <c r="AI274">
        <f t="shared" si="94"/>
        <v>40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13.261652420154245</v>
      </c>
      <c r="AR274">
        <v>-9.457322320700289</v>
      </c>
      <c r="AS274">
        <v>1.1486370649751443</v>
      </c>
      <c r="AT274">
        <v>-13.261652420154245</v>
      </c>
      <c r="AU274">
        <v>9.457322320700289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17</v>
      </c>
      <c r="D275" s="3">
        <v>2</v>
      </c>
      <c r="E275" s="3">
        <v>7</v>
      </c>
      <c r="F275" s="3">
        <v>26</v>
      </c>
      <c r="G275" s="4">
        <v>19</v>
      </c>
      <c r="H275" s="4">
        <v>17.7</v>
      </c>
      <c r="I275" s="5">
        <v>18045.203099999999</v>
      </c>
      <c r="J275" s="4">
        <v>9.5779220779220768</v>
      </c>
      <c r="K275" s="4">
        <v>8.8588588588588593</v>
      </c>
      <c r="L275" s="4" t="s">
        <v>1019</v>
      </c>
      <c r="M275" s="4" t="s">
        <v>1019</v>
      </c>
      <c r="N275" s="4">
        <v>1.8480000000000001</v>
      </c>
      <c r="O275" s="4">
        <v>8.9473684210526407</v>
      </c>
      <c r="P275" s="4">
        <v>4.1864406779661012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-0.42303069312556218</v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>
        <f t="shared" si="106"/>
        <v>40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4.1864406807461014</v>
      </c>
      <c r="AH275" t="str">
        <f t="shared" si="110"/>
        <v xml:space="preserve"> </v>
      </c>
      <c r="AI275">
        <f t="shared" si="94"/>
        <v>32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42.303069312556218</v>
      </c>
      <c r="AR275" t="e">
        <v>#VALUE!</v>
      </c>
      <c r="AS275">
        <v>7.344632768361592</v>
      </c>
      <c r="AT275">
        <v>-42.303069312556218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10</v>
      </c>
      <c r="D276" s="3">
        <v>0</v>
      </c>
      <c r="E276" s="3">
        <v>0</v>
      </c>
      <c r="F276" s="3">
        <v>10</v>
      </c>
      <c r="G276" s="4">
        <v>76.5</v>
      </c>
      <c r="H276" s="4">
        <v>81.75</v>
      </c>
      <c r="I276" s="5">
        <v>15343.30769175</v>
      </c>
      <c r="J276" s="4">
        <v>21.467962184873947</v>
      </c>
      <c r="K276" s="4">
        <v>19.100467289719624</v>
      </c>
      <c r="L276" s="4">
        <v>16.266289308176102</v>
      </c>
      <c r="M276" s="4">
        <v>13.783936327775452</v>
      </c>
      <c r="N276" s="4">
        <v>3.8080000000000003</v>
      </c>
      <c r="O276" s="4">
        <v>12.771084337349409</v>
      </c>
      <c r="P276" s="4">
        <v>0</v>
      </c>
      <c r="Q276" s="36">
        <f t="shared" si="98"/>
        <v>100.00000000279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>
        <f t="shared" si="92"/>
        <v>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985</v>
      </c>
      <c r="AP276" t="s">
        <v>1097</v>
      </c>
      <c r="AQ276">
        <v>-29.3219464623226</v>
      </c>
      <c r="AR276">
        <v>-45.351597239663533</v>
      </c>
      <c r="AS276">
        <v>-6.4220183486238476</v>
      </c>
      <c r="AT276">
        <v>29.3219464623226</v>
      </c>
      <c r="AU276">
        <v>45.351597239663533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13</v>
      </c>
      <c r="D277" s="3">
        <v>4</v>
      </c>
      <c r="E277" s="3">
        <v>7</v>
      </c>
      <c r="F277" s="3">
        <v>24</v>
      </c>
      <c r="G277" s="4">
        <v>52</v>
      </c>
      <c r="H277" s="4">
        <v>48.18</v>
      </c>
      <c r="I277" s="5">
        <v>58752.369242159999</v>
      </c>
      <c r="J277" s="4">
        <v>13.06753458096013</v>
      </c>
      <c r="K277" s="4">
        <v>12.609264590421356</v>
      </c>
      <c r="L277" s="4">
        <v>12.066357248020672</v>
      </c>
      <c r="M277" s="4">
        <v>11.900796148155871</v>
      </c>
      <c r="N277" s="4">
        <v>3.6870000000000003</v>
      </c>
      <c r="O277" s="4">
        <v>0.33707865168539358</v>
      </c>
      <c r="P277" s="4">
        <v>5.3860523038605228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5.386052306660523</v>
      </c>
      <c r="AH277" t="str">
        <f t="shared" si="110"/>
        <v xml:space="preserve"> </v>
      </c>
      <c r="AI277">
        <f t="shared" si="94"/>
        <v>13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21.281815529553594</v>
      </c>
      <c r="AR277">
        <v>-7.8220278538038812</v>
      </c>
      <c r="AS277">
        <v>7.9286010792860129</v>
      </c>
      <c r="AT277">
        <v>-21.281815529553594</v>
      </c>
      <c r="AU277">
        <v>7.8220278538038812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3</v>
      </c>
      <c r="E278" s="3">
        <v>14</v>
      </c>
      <c r="F278" s="3">
        <v>23</v>
      </c>
      <c r="G278" s="4">
        <v>17</v>
      </c>
      <c r="H278" s="4">
        <v>17.63</v>
      </c>
      <c r="I278" s="5">
        <v>7429.0346863599989</v>
      </c>
      <c r="J278" s="4">
        <v>28.481421647819062</v>
      </c>
      <c r="K278" s="4">
        <v>25.850439882697945</v>
      </c>
      <c r="L278" s="4">
        <v>16.933765845909452</v>
      </c>
      <c r="M278" s="4">
        <v>16.145623456595651</v>
      </c>
      <c r="N278" s="4">
        <v>0.61899999999999999</v>
      </c>
      <c r="O278" s="4">
        <v>-22.202362487751792</v>
      </c>
      <c r="P278" s="4">
        <v>6.4095292115711864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6.4095292143811866</v>
      </c>
      <c r="AH278" t="str">
        <f t="shared" si="110"/>
        <v xml:space="preserve"> </v>
      </c>
      <c r="AI278">
        <f t="shared" si="94"/>
        <v>8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-71.570680709754541</v>
      </c>
      <c r="AR278">
        <v>-51.316004919955894</v>
      </c>
      <c r="AS278">
        <v>-3.5734543391945484</v>
      </c>
      <c r="AT278">
        <v>71.570680709754541</v>
      </c>
      <c r="AU278">
        <v>51.316004919955894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9</v>
      </c>
      <c r="D279" s="3">
        <v>0</v>
      </c>
      <c r="E279" s="3">
        <v>4</v>
      </c>
      <c r="F279" s="3">
        <v>13</v>
      </c>
      <c r="G279" s="4">
        <v>124</v>
      </c>
      <c r="H279" s="4">
        <v>112.99</v>
      </c>
      <c r="I279" s="5">
        <v>17102.617004119998</v>
      </c>
      <c r="J279" s="4">
        <v>13.624743759797417</v>
      </c>
      <c r="K279" s="4">
        <v>12.657107650946566</v>
      </c>
      <c r="L279" s="4">
        <v>10.408378898007035</v>
      </c>
      <c r="M279" s="4">
        <v>9.5758302467342649</v>
      </c>
      <c r="N279" s="4">
        <v>8.293000000000001</v>
      </c>
      <c r="O279" s="4">
        <v>-20.346534653465348</v>
      </c>
      <c r="P279" s="4">
        <v>2.6409416762545357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2.6409416790745355</v>
      </c>
      <c r="AH279" t="str">
        <f t="shared" si="110"/>
        <v xml:space="preserve"> </v>
      </c>
      <c r="AI279">
        <f t="shared" si="94"/>
        <v>143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17.925214890267839</v>
      </c>
      <c r="AR279">
        <v>6.9932626403921727</v>
      </c>
      <c r="AS279">
        <v>9.7442251526683741</v>
      </c>
      <c r="AT279">
        <v>-17.925214890267839</v>
      </c>
      <c r="AU279">
        <v>-6.9932626403921727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2</v>
      </c>
      <c r="D280" s="3">
        <v>4</v>
      </c>
      <c r="E280" s="3">
        <v>15</v>
      </c>
      <c r="F280" s="3">
        <v>21</v>
      </c>
      <c r="G280" s="4">
        <v>107</v>
      </c>
      <c r="H280" s="4">
        <v>119.73</v>
      </c>
      <c r="I280" s="5">
        <v>41238.799059899997</v>
      </c>
      <c r="J280" s="4">
        <v>18.083371091980062</v>
      </c>
      <c r="K280" s="4">
        <v>17.185302138653654</v>
      </c>
      <c r="L280" s="4">
        <v>11.806896025791083</v>
      </c>
      <c r="M280" s="4">
        <v>11.502444576311417</v>
      </c>
      <c r="N280" s="4">
        <v>6.6210000000000004</v>
      </c>
      <c r="O280" s="4">
        <v>-9.2982456140350909</v>
      </c>
      <c r="P280" s="4">
        <v>3.4285475653553834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3.4285475681853832</v>
      </c>
      <c r="AH280" t="str">
        <f t="shared" si="110"/>
        <v xml:space="preserve"> </v>
      </c>
      <c r="AI280">
        <f t="shared" si="94"/>
        <v>69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-8.9333364795606496</v>
      </c>
      <c r="AR280">
        <v>-5.5035456014397743</v>
      </c>
      <c r="AS280">
        <v>-10.632255909128874</v>
      </c>
      <c r="AT280">
        <v>8.9333364795606496</v>
      </c>
      <c r="AU280">
        <v>5.5035456014397743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19</v>
      </c>
      <c r="D281" s="3">
        <v>1</v>
      </c>
      <c r="E281" s="3">
        <v>3</v>
      </c>
      <c r="F281" s="3">
        <v>23</v>
      </c>
      <c r="G281" s="4">
        <v>21</v>
      </c>
      <c r="H281" s="4">
        <v>19.190000000000001</v>
      </c>
      <c r="I281" s="5">
        <v>43439.566680609998</v>
      </c>
      <c r="J281" s="4">
        <v>18.86922320550639</v>
      </c>
      <c r="K281" s="4">
        <v>17.49316317228806</v>
      </c>
      <c r="L281" s="4">
        <v>10.350785475334977</v>
      </c>
      <c r="M281" s="4">
        <v>9.9697526858326313</v>
      </c>
      <c r="N281" s="4">
        <v>1.0170000000000001</v>
      </c>
      <c r="O281" s="4">
        <v>10.909090909090907</v>
      </c>
      <c r="P281" s="4">
        <v>5.1849921834288688</v>
      </c>
      <c r="Q281" s="36">
        <f t="shared" si="98"/>
        <v>82.608695655013904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>
        <f t="shared" si="92"/>
        <v>32</v>
      </c>
      <c r="AF281" t="str">
        <f t="shared" si="93"/>
        <v xml:space="preserve"> </v>
      </c>
      <c r="AG281">
        <f t="shared" si="109"/>
        <v>5.184992186268869</v>
      </c>
      <c r="AH281" t="str">
        <f t="shared" si="110"/>
        <v xml:space="preserve"> </v>
      </c>
      <c r="AI281">
        <f t="shared" si="94"/>
        <v>17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-13.667270892038829</v>
      </c>
      <c r="AR281">
        <v>7.5079034301434593</v>
      </c>
      <c r="AS281">
        <v>9.4319958311620553</v>
      </c>
      <c r="AT281">
        <v>13.667270892038829</v>
      </c>
      <c r="AU281">
        <v>-7.5079034301434593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11</v>
      </c>
      <c r="D282" s="3">
        <v>0</v>
      </c>
      <c r="E282" s="3">
        <v>4</v>
      </c>
      <c r="F282" s="3">
        <v>15</v>
      </c>
      <c r="G282" s="4">
        <v>78</v>
      </c>
      <c r="H282" s="4">
        <v>61.52</v>
      </c>
      <c r="I282" s="5">
        <v>10463.76048368</v>
      </c>
      <c r="J282" s="4">
        <v>13.05879855656973</v>
      </c>
      <c r="K282" s="4">
        <v>12.194251734390486</v>
      </c>
      <c r="L282" s="4">
        <v>17.833972120322819</v>
      </c>
      <c r="M282" s="4">
        <v>17.009099433209713</v>
      </c>
      <c r="N282" s="4">
        <v>4.7110000000000003</v>
      </c>
      <c r="O282" s="4">
        <v>36.448850506068126</v>
      </c>
      <c r="P282" s="4" t="s">
        <v>145</v>
      </c>
      <c r="Q282" s="36">
        <f t="shared" si="98"/>
        <v>73.33333333618333</v>
      </c>
      <c r="R282" t="str">
        <f t="shared" si="99"/>
        <v xml:space="preserve"> </v>
      </c>
      <c r="S282" s="37">
        <f t="shared" si="100"/>
        <v>0.26788036695923267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>
        <f t="shared" si="91"/>
        <v>22</v>
      </c>
      <c r="AD282" s="1" t="str">
        <f t="shared" si="108"/>
        <v xml:space="preserve"> </v>
      </c>
      <c r="AE282">
        <f t="shared" si="92"/>
        <v>69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21.334440910052209</v>
      </c>
      <c r="AR282">
        <v>-59.360028812078667</v>
      </c>
      <c r="AS282">
        <v>26.788036410923265</v>
      </c>
      <c r="AT282">
        <v>-21.334440910052209</v>
      </c>
      <c r="AU282">
        <v>59.360028812078667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14</v>
      </c>
      <c r="D283" s="3">
        <v>0</v>
      </c>
      <c r="E283" s="3">
        <v>14</v>
      </c>
      <c r="F283" s="3">
        <v>28</v>
      </c>
      <c r="G283" s="4">
        <v>50</v>
      </c>
      <c r="H283" s="4">
        <v>45.86</v>
      </c>
      <c r="I283" s="5">
        <v>196067.09382165998</v>
      </c>
      <c r="J283" s="4">
        <v>21.571025399811855</v>
      </c>
      <c r="K283" s="4">
        <v>20.158241758241758</v>
      </c>
      <c r="L283" s="4">
        <v>19.538750649170794</v>
      </c>
      <c r="M283" s="4">
        <v>18.267051911794457</v>
      </c>
      <c r="N283" s="4">
        <v>2.1259999999999999</v>
      </c>
      <c r="O283" s="4">
        <v>-1.9148936170212665</v>
      </c>
      <c r="P283" s="4">
        <v>3.5935455734845183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3.5935455763445181</v>
      </c>
      <c r="AH283" t="str">
        <f t="shared" si="110"/>
        <v xml:space="preserve"> </v>
      </c>
      <c r="AI283">
        <f t="shared" si="94"/>
        <v>59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-29.942794191122204</v>
      </c>
      <c r="AR283">
        <v>-74.593514299354879</v>
      </c>
      <c r="AS283">
        <v>9.0274749236807672</v>
      </c>
      <c r="AT283">
        <v>29.942794191122204</v>
      </c>
      <c r="AU283">
        <v>74.593514299354879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13</v>
      </c>
      <c r="D284" s="3">
        <v>0</v>
      </c>
      <c r="E284" s="3">
        <v>15</v>
      </c>
      <c r="F284" s="3">
        <v>28</v>
      </c>
      <c r="G284" s="4">
        <v>59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4.9480000000000004</v>
      </c>
      <c r="O284" s="4">
        <v>-1.9047619047619064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9</v>
      </c>
      <c r="D285" s="3">
        <v>3</v>
      </c>
      <c r="E285" s="3">
        <v>13</v>
      </c>
      <c r="F285" s="3">
        <v>25</v>
      </c>
      <c r="G285" s="4">
        <v>31</v>
      </c>
      <c r="H285" s="4">
        <v>28.58</v>
      </c>
      <c r="I285" s="5">
        <v>22799.495940299999</v>
      </c>
      <c r="J285" s="4">
        <v>13.188740193816333</v>
      </c>
      <c r="K285" s="4">
        <v>12.535087719298243</v>
      </c>
      <c r="L285" s="4">
        <v>6.9881471027904132</v>
      </c>
      <c r="M285" s="4">
        <v>6.8794078622707264</v>
      </c>
      <c r="N285" s="4">
        <v>2.1670000000000003</v>
      </c>
      <c r="O285" s="4">
        <v>-18.253968253968253</v>
      </c>
      <c r="P285" s="4">
        <v>1.8964310706787966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-0.37555620468046014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46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20.551678889580984</v>
      </c>
      <c r="AR285">
        <v>37.555620468046016</v>
      </c>
      <c r="AS285">
        <v>8.4674597620713943</v>
      </c>
      <c r="AT285">
        <v>-20.551678889580984</v>
      </c>
      <c r="AU285">
        <v>-37.555620468046016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2</v>
      </c>
      <c r="E286" s="3">
        <v>10</v>
      </c>
      <c r="F286" s="3">
        <v>21</v>
      </c>
      <c r="G286" s="4">
        <v>75</v>
      </c>
      <c r="H286" s="4">
        <v>65.22</v>
      </c>
      <c r="I286" s="5">
        <v>10769.737576619998</v>
      </c>
      <c r="J286" s="4">
        <v>11.759826902271907</v>
      </c>
      <c r="K286" s="4">
        <v>11.330785267546906</v>
      </c>
      <c r="L286" s="4">
        <v>5.6444810527299971</v>
      </c>
      <c r="M286" s="4">
        <v>5.6191213591253382</v>
      </c>
      <c r="N286" s="4">
        <v>5.5460000000000003</v>
      </c>
      <c r="O286" s="4">
        <v>16.631016042780743</v>
      </c>
      <c r="P286" s="4">
        <v>3.7411836859858938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-0.49562292846289235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19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3.7411836888758936</v>
      </c>
      <c r="AH286" t="str">
        <f t="shared" si="110"/>
        <v xml:space="preserve"> </v>
      </c>
      <c r="AI286">
        <f t="shared" si="94"/>
        <v>54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29.159382154430681</v>
      </c>
      <c r="AR286">
        <v>49.562292846289239</v>
      </c>
      <c r="AS286">
        <v>14.995400183992636</v>
      </c>
      <c r="AT286">
        <v>-29.159382154430681</v>
      </c>
      <c r="AU286">
        <v>-49.562292846289239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12</v>
      </c>
      <c r="D287" s="3">
        <v>0</v>
      </c>
      <c r="E287" s="3">
        <v>8</v>
      </c>
      <c r="F287" s="3">
        <v>20</v>
      </c>
      <c r="G287" s="4">
        <v>123.5</v>
      </c>
      <c r="H287" s="4">
        <v>111.75</v>
      </c>
      <c r="I287" s="5">
        <v>11280.21877125</v>
      </c>
      <c r="J287" s="4">
        <v>16.609690844233057</v>
      </c>
      <c r="K287" s="4">
        <v>14.596394984326018</v>
      </c>
      <c r="L287" s="4">
        <v>9.9050388151253053</v>
      </c>
      <c r="M287" s="4">
        <v>9.1401190765898885</v>
      </c>
      <c r="N287" s="4">
        <v>6.7279999999999998</v>
      </c>
      <c r="O287" s="4">
        <v>13.230769230769223</v>
      </c>
      <c r="P287" s="4">
        <v>1.3637583892617451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-5.5959276241357436E-2</v>
      </c>
      <c r="AR287">
        <v>11.490986959412508</v>
      </c>
      <c r="AS287">
        <v>10.514541387024611</v>
      </c>
      <c r="AT287">
        <v>5.5959276241357436E-2</v>
      </c>
      <c r="AU287">
        <v>-11.490986959412508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1</v>
      </c>
      <c r="D288" s="3">
        <v>0</v>
      </c>
      <c r="E288" s="3">
        <v>1</v>
      </c>
      <c r="F288" s="3">
        <v>2</v>
      </c>
      <c r="G288" s="4">
        <v>54</v>
      </c>
      <c r="H288" s="4">
        <v>47.53</v>
      </c>
      <c r="I288" s="5">
        <v>14796.05696478</v>
      </c>
      <c r="J288" s="4">
        <v>13.388732394366196</v>
      </c>
      <c r="K288" s="4">
        <v>13.58</v>
      </c>
      <c r="L288" s="4" t="s">
        <v>1019</v>
      </c>
      <c r="M288" s="4" t="s">
        <v>1019</v>
      </c>
      <c r="N288" s="4">
        <v>3.5500000000000003</v>
      </c>
      <c r="O288" s="4">
        <v>9.1902565511280638</v>
      </c>
      <c r="P288" s="4">
        <v>0.5891016200294551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19.346935727204141</v>
      </c>
      <c r="AR288" t="e">
        <v>#VALUE!</v>
      </c>
      <c r="AS288">
        <v>13.612455291394898</v>
      </c>
      <c r="AT288">
        <v>-19.346935727204141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17</v>
      </c>
      <c r="F289" s="3">
        <v>29</v>
      </c>
      <c r="G289" s="4">
        <v>34.5</v>
      </c>
      <c r="H289" s="4">
        <v>26.76</v>
      </c>
      <c r="I289" s="5">
        <v>7362.3448126800013</v>
      </c>
      <c r="J289" s="4">
        <v>9.6991663646248654</v>
      </c>
      <c r="K289" s="4">
        <v>9.7309090909090923</v>
      </c>
      <c r="L289" s="4">
        <v>6.592721801341634</v>
      </c>
      <c r="M289" s="4">
        <v>6.6770460535962908</v>
      </c>
      <c r="N289" s="4">
        <v>2.7589999999999999</v>
      </c>
      <c r="O289" s="4">
        <v>-1.4218009478672893</v>
      </c>
      <c r="P289" s="4">
        <v>8.9872944693572503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0.28923767108143483</v>
      </c>
      <c r="T289" s="37" t="str">
        <f t="shared" si="101"/>
        <v/>
      </c>
      <c r="U289" s="37" t="str">
        <f t="shared" si="102"/>
        <v/>
      </c>
      <c r="V289" s="37">
        <f t="shared" si="103"/>
        <v>-0.41572699703237259</v>
      </c>
      <c r="W289" s="37" t="str">
        <f t="shared" si="104"/>
        <v/>
      </c>
      <c r="X289" s="37">
        <f t="shared" si="105"/>
        <v>-0.41089044598506164</v>
      </c>
      <c r="Y289" t="str">
        <f t="shared" si="89"/>
        <v xml:space="preserve"> </v>
      </c>
      <c r="Z289" s="1">
        <f t="shared" si="106"/>
        <v>44</v>
      </c>
      <c r="AA289" t="str">
        <f t="shared" si="90"/>
        <v xml:space="preserve"> </v>
      </c>
      <c r="AB289" s="1">
        <f t="shared" si="107"/>
        <v>37</v>
      </c>
      <c r="AC289">
        <f t="shared" si="91"/>
        <v>18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8.9872944722772505</v>
      </c>
      <c r="AH289" t="str">
        <f t="shared" si="110"/>
        <v xml:space="preserve"> </v>
      </c>
      <c r="AI289">
        <f t="shared" si="94"/>
        <v>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379</v>
      </c>
      <c r="AP289" t="s">
        <v>1028</v>
      </c>
      <c r="AQ289">
        <v>41.572699703237262</v>
      </c>
      <c r="AR289">
        <v>41.089044598506163</v>
      </c>
      <c r="AS289">
        <v>28.92376681614348</v>
      </c>
      <c r="AT289">
        <v>-41.572699703237262</v>
      </c>
      <c r="AU289">
        <v>-41.089044598506163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4</v>
      </c>
      <c r="D290" s="3">
        <v>0</v>
      </c>
      <c r="E290" s="3">
        <v>3</v>
      </c>
      <c r="F290" s="3">
        <v>7</v>
      </c>
      <c r="G290" s="4">
        <v>46</v>
      </c>
      <c r="H290" s="4">
        <v>45.62</v>
      </c>
      <c r="I290" s="5">
        <v>5949.6579374799994</v>
      </c>
      <c r="J290" s="4">
        <v>17.953561589925226</v>
      </c>
      <c r="K290" s="4">
        <v>16.120141342756181</v>
      </c>
      <c r="L290" s="4">
        <v>8.9355065497797614</v>
      </c>
      <c r="M290" s="4">
        <v>8.2756197149069823</v>
      </c>
      <c r="N290" s="4">
        <v>2.5409999999999999</v>
      </c>
      <c r="O290" s="4">
        <v>0.56603773584905703</v>
      </c>
      <c r="P290" s="4">
        <v>3.375712406839106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3.3757124097691058</v>
      </c>
      <c r="AH290" t="str">
        <f t="shared" si="110"/>
        <v xml:space="preserve"> </v>
      </c>
      <c r="AI290">
        <f t="shared" si="94"/>
        <v>72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-8.1513704349742468</v>
      </c>
      <c r="AR290">
        <v>20.154491012087284</v>
      </c>
      <c r="AS290">
        <v>0.83296799649277276</v>
      </c>
      <c r="AT290">
        <v>8.1513704349742468</v>
      </c>
      <c r="AU290">
        <v>-20.154491012087284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18</v>
      </c>
      <c r="D291" s="3">
        <v>0</v>
      </c>
      <c r="E291" s="3">
        <v>2</v>
      </c>
      <c r="F291" s="3">
        <v>20</v>
      </c>
      <c r="G291" s="4">
        <v>56</v>
      </c>
      <c r="H291" s="4">
        <v>49.22</v>
      </c>
      <c r="I291" s="5">
        <v>15588.644105700001</v>
      </c>
      <c r="J291" s="4">
        <v>8.4251968503937</v>
      </c>
      <c r="K291" s="4">
        <v>7.8189038919777598</v>
      </c>
      <c r="L291" s="4">
        <v>7.6470177430801991</v>
      </c>
      <c r="M291" s="4">
        <v>7.4293281615597353</v>
      </c>
      <c r="N291" s="4">
        <v>5.8420000000000005</v>
      </c>
      <c r="O291" s="4">
        <v>-31.621621621621625</v>
      </c>
      <c r="P291" s="4">
        <v>0.32507110930516053</v>
      </c>
      <c r="Q291" s="36">
        <f t="shared" si="98"/>
        <v>90.000000002939998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-0.49247029287724609</v>
      </c>
      <c r="W291" s="37" t="str">
        <f t="shared" si="104"/>
        <v/>
      </c>
      <c r="X291" s="37">
        <f t="shared" si="105"/>
        <v>-0.31668112990092612</v>
      </c>
      <c r="Y291" t="str">
        <f t="shared" si="89"/>
        <v xml:space="preserve"> </v>
      </c>
      <c r="Z291" s="1">
        <f t="shared" si="106"/>
        <v>24</v>
      </c>
      <c r="AA291" t="str">
        <f t="shared" si="90"/>
        <v xml:space="preserve"> </v>
      </c>
      <c r="AB291" s="1">
        <f t="shared" si="107"/>
        <v>61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15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49.247029287724608</v>
      </c>
      <c r="AR291">
        <v>31.668112990092613</v>
      </c>
      <c r="AS291">
        <v>13.774888256806172</v>
      </c>
      <c r="AT291">
        <v>-49.247029287724608</v>
      </c>
      <c r="AU291">
        <v>-31.668112990092613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13</v>
      </c>
      <c r="D292" s="3">
        <v>1</v>
      </c>
      <c r="E292" s="3">
        <v>8</v>
      </c>
      <c r="F292" s="3">
        <v>22</v>
      </c>
      <c r="G292" s="4">
        <v>165</v>
      </c>
      <c r="H292" s="4">
        <v>148.32</v>
      </c>
      <c r="I292" s="5">
        <v>14965.487999999999</v>
      </c>
      <c r="J292" s="4">
        <v>13.225144895229603</v>
      </c>
      <c r="K292" s="4">
        <v>12.346624490135685</v>
      </c>
      <c r="L292" s="4">
        <v>10.122852385948701</v>
      </c>
      <c r="M292" s="4">
        <v>9.7864426248961678</v>
      </c>
      <c r="N292" s="4">
        <v>11.215</v>
      </c>
      <c r="O292" s="4">
        <v>-8.0215827338129451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20.332378761948899</v>
      </c>
      <c r="AR292">
        <v>9.5446579706773953</v>
      </c>
      <c r="AS292">
        <v>11.245954692556648</v>
      </c>
      <c r="AT292">
        <v>-20.332378761948899</v>
      </c>
      <c r="AU292">
        <v>-9.5446579706773953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13</v>
      </c>
      <c r="D293" s="3">
        <v>3</v>
      </c>
      <c r="E293" s="3">
        <v>13</v>
      </c>
      <c r="F293" s="3">
        <v>29</v>
      </c>
      <c r="G293" s="4">
        <v>177.53781127929687</v>
      </c>
      <c r="H293" s="4">
        <v>171.4</v>
      </c>
      <c r="I293" s="5">
        <v>93595.371142600008</v>
      </c>
      <c r="J293" s="4">
        <v>24.161263039188047</v>
      </c>
      <c r="K293" s="4">
        <v>21.742991246987188</v>
      </c>
      <c r="L293" s="4">
        <v>12.602778639128077</v>
      </c>
      <c r="M293" s="4">
        <v>11.544554399027913</v>
      </c>
      <c r="N293" s="4">
        <v>6.157</v>
      </c>
      <c r="O293" s="4" t="s">
        <v>140</v>
      </c>
      <c r="P293" s="4">
        <v>1.9941656942823804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-45.546258108164103</v>
      </c>
      <c r="AR293">
        <v>-12.615358681369603</v>
      </c>
      <c r="AS293">
        <v>3.5809867440471876</v>
      </c>
      <c r="AT293">
        <v>45.546258108164103</v>
      </c>
      <c r="AU293">
        <v>12.615358681369603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14</v>
      </c>
      <c r="D294" s="3">
        <v>0</v>
      </c>
      <c r="E294" s="3">
        <v>2</v>
      </c>
      <c r="F294" s="3">
        <v>16</v>
      </c>
      <c r="G294" s="4">
        <v>38.424999237060547</v>
      </c>
      <c r="H294" s="4">
        <v>27.34</v>
      </c>
      <c r="I294" s="5">
        <v>8699.6605603600001</v>
      </c>
      <c r="J294" s="4">
        <v>10.979919678714859</v>
      </c>
      <c r="K294" s="4">
        <v>10.010984987184182</v>
      </c>
      <c r="L294" s="4">
        <v>9.1076126574126057</v>
      </c>
      <c r="M294" s="4">
        <v>8.5347085870012975</v>
      </c>
      <c r="N294" s="4">
        <v>2.2160000000000002</v>
      </c>
      <c r="O294" s="4">
        <v>20.975609756097569</v>
      </c>
      <c r="P294" s="4" t="s">
        <v>145</v>
      </c>
      <c r="Q294" s="36">
        <f t="shared" si="98"/>
        <v>87.500000002969998</v>
      </c>
      <c r="R294" t="str">
        <f t="shared" si="99"/>
        <v xml:space="preserve"> </v>
      </c>
      <c r="S294" s="37">
        <f t="shared" si="100"/>
        <v>0.40544986533505289</v>
      </c>
      <c r="T294" s="37" t="str">
        <f t="shared" si="101"/>
        <v/>
      </c>
      <c r="U294" s="37" t="str">
        <f t="shared" si="102"/>
        <v/>
      </c>
      <c r="V294" s="37">
        <f t="shared" si="103"/>
        <v>-0.33857504842642205</v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>
        <f t="shared" si="106"/>
        <v>70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8</v>
      </c>
      <c r="AD294" s="1" t="str">
        <f t="shared" si="108"/>
        <v xml:space="preserve"> </v>
      </c>
      <c r="AE294">
        <f t="shared" si="92"/>
        <v>19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33.857504842642207</v>
      </c>
      <c r="AR294">
        <v>18.616592775729135</v>
      </c>
      <c r="AS294">
        <v>40.544986236505288</v>
      </c>
      <c r="AT294">
        <v>-33.857504842642207</v>
      </c>
      <c r="AU294">
        <v>-18.616592775729135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9</v>
      </c>
      <c r="D295" s="3">
        <v>0</v>
      </c>
      <c r="E295" s="3">
        <v>5</v>
      </c>
      <c r="F295" s="3">
        <v>14</v>
      </c>
      <c r="G295" s="4">
        <v>222</v>
      </c>
      <c r="H295" s="4">
        <v>211.97</v>
      </c>
      <c r="I295" s="5">
        <v>16823.708089650001</v>
      </c>
      <c r="J295" s="4">
        <v>18.493282149712094</v>
      </c>
      <c r="K295" s="4">
        <v>16.509852792273541</v>
      </c>
      <c r="L295" s="4">
        <v>12.372223040717104</v>
      </c>
      <c r="M295" s="4">
        <v>11.512585750439987</v>
      </c>
      <c r="N295" s="4">
        <v>11.462</v>
      </c>
      <c r="O295" s="4">
        <v>6.5811965811965969</v>
      </c>
      <c r="P295" s="4">
        <v>1.6129640986932112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-11.402620494775029</v>
      </c>
      <c r="AR295">
        <v>-10.5551700392841</v>
      </c>
      <c r="AS295">
        <v>4.7318016700476528</v>
      </c>
      <c r="AT295">
        <v>11.402620494775029</v>
      </c>
      <c r="AU295">
        <v>10.5551700392841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6</v>
      </c>
      <c r="D296" s="3">
        <v>1</v>
      </c>
      <c r="E296" s="3">
        <v>12</v>
      </c>
      <c r="F296" s="3">
        <v>19</v>
      </c>
      <c r="G296" s="4">
        <v>123</v>
      </c>
      <c r="H296" s="4">
        <v>122.72</v>
      </c>
      <c r="I296" s="5">
        <v>127066.56592864</v>
      </c>
      <c r="J296" s="4">
        <v>21.712668082094833</v>
      </c>
      <c r="K296" s="4">
        <v>18.784631868972905</v>
      </c>
      <c r="L296" s="4">
        <v>16.179884762682825</v>
      </c>
      <c r="M296" s="4">
        <v>14.424092301009884</v>
      </c>
      <c r="N296" s="4">
        <v>5.6520000000000001</v>
      </c>
      <c r="O296" s="4">
        <v>-2.2388059701492558</v>
      </c>
      <c r="P296" s="4">
        <v>2.0290091264667538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2.0290091294567536</v>
      </c>
      <c r="AH296" t="str">
        <f t="shared" si="110"/>
        <v xml:space="preserve"> </v>
      </c>
      <c r="AI296">
        <f t="shared" si="94"/>
        <v>189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-30.796042730375063</v>
      </c>
      <c r="AR296">
        <v>-44.57950727751696</v>
      </c>
      <c r="AS296">
        <v>0.22816166883963263</v>
      </c>
      <c r="AT296">
        <v>30.796042730375063</v>
      </c>
      <c r="AU296">
        <v>44.57950727751696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9</v>
      </c>
      <c r="F297" s="3">
        <v>24</v>
      </c>
      <c r="G297" s="4">
        <v>335</v>
      </c>
      <c r="H297" s="4">
        <v>304.51</v>
      </c>
      <c r="I297" s="5">
        <v>86043.117228340008</v>
      </c>
      <c r="J297" s="4">
        <v>15.867333645979887</v>
      </c>
      <c r="K297" s="4">
        <v>12.837148518190633</v>
      </c>
      <c r="L297" s="4">
        <v>10.86744314381874</v>
      </c>
      <c r="M297" s="4">
        <v>9.6032060936583381</v>
      </c>
      <c r="N297" s="4">
        <v>19.190999999999999</v>
      </c>
      <c r="O297" s="4">
        <v>5.0000000000000133</v>
      </c>
      <c r="P297" s="4">
        <v>2.9348789859117925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2.9348789889117923</v>
      </c>
      <c r="AH297" t="str">
        <f t="shared" si="110"/>
        <v xml:space="preserve"> </v>
      </c>
      <c r="AI297">
        <f t="shared" si="94"/>
        <v>112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4.4159639096518433</v>
      </c>
      <c r="AR297">
        <v>2.8911764116163363</v>
      </c>
      <c r="AS297">
        <v>10.012807461167128</v>
      </c>
      <c r="AT297">
        <v>-4.4159639096518433</v>
      </c>
      <c r="AU297">
        <v>-2.8911764116163363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7</v>
      </c>
      <c r="F298" s="3">
        <v>16</v>
      </c>
      <c r="G298" s="4">
        <v>69</v>
      </c>
      <c r="H298" s="4">
        <v>62.55</v>
      </c>
      <c r="I298" s="5">
        <v>12778.5779406</v>
      </c>
      <c r="J298" s="4">
        <v>6.8918025561921548</v>
      </c>
      <c r="K298" s="4">
        <v>6.132954211197176</v>
      </c>
      <c r="L298" s="4" t="s">
        <v>1019</v>
      </c>
      <c r="M298" s="4" t="s">
        <v>1019</v>
      </c>
      <c r="N298" s="4">
        <v>9.0760000000000005</v>
      </c>
      <c r="O298" s="4">
        <v>3.3502538071066019</v>
      </c>
      <c r="P298" s="4">
        <v>2.3932853717026381</v>
      </c>
      <c r="Q298" s="36" t="str">
        <f t="shared" si="98"/>
        <v xml:space="preserve"> 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/>
      </c>
      <c r="V298" s="37">
        <f t="shared" si="103"/>
        <v>-0.58484120964739206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9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2.3932853747126379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157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58.484120964739205</v>
      </c>
      <c r="AR298" t="e">
        <v>#VALUE!</v>
      </c>
      <c r="AS298">
        <v>10.311750599520387</v>
      </c>
      <c r="AT298">
        <v>-58.484120964739205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2</v>
      </c>
      <c r="D299" s="3">
        <v>1</v>
      </c>
      <c r="E299" s="3">
        <v>9</v>
      </c>
      <c r="F299" s="3">
        <v>12</v>
      </c>
      <c r="G299" s="4">
        <v>45</v>
      </c>
      <c r="H299" s="4">
        <v>45.6</v>
      </c>
      <c r="I299" s="5">
        <v>11145.392354399999</v>
      </c>
      <c r="J299" s="4">
        <v>20.212765957446805</v>
      </c>
      <c r="K299" s="4">
        <v>19.01584653878232</v>
      </c>
      <c r="L299" s="4">
        <v>13.048255593477437</v>
      </c>
      <c r="M299" s="4">
        <v>11.787684138403563</v>
      </c>
      <c r="N299" s="4">
        <v>2.2560000000000002</v>
      </c>
      <c r="O299" s="4">
        <v>-0.38461538461538491</v>
      </c>
      <c r="P299" s="4">
        <v>3.1140350877192979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3.1140350907392977</v>
      </c>
      <c r="AH299" t="str">
        <f t="shared" si="110"/>
        <v xml:space="preserve"> </v>
      </c>
      <c r="AI299">
        <f t="shared" si="118"/>
        <v>94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-21.760706232571604</v>
      </c>
      <c r="AR299">
        <v>-16.59603218479695</v>
      </c>
      <c r="AS299">
        <v>-1.3157894736842146</v>
      </c>
      <c r="AT299">
        <v>21.760706232571604</v>
      </c>
      <c r="AU299">
        <v>16.59603218479695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22</v>
      </c>
      <c r="D300" s="3">
        <v>0</v>
      </c>
      <c r="E300" s="3">
        <v>10</v>
      </c>
      <c r="F300" s="3">
        <v>32</v>
      </c>
      <c r="G300" s="4">
        <v>110</v>
      </c>
      <c r="H300" s="4">
        <v>105.52</v>
      </c>
      <c r="I300" s="5">
        <v>84728.023378639991</v>
      </c>
      <c r="J300" s="4">
        <v>20.633554947203756</v>
      </c>
      <c r="K300" s="4">
        <v>17.484672742336372</v>
      </c>
      <c r="L300" s="4">
        <v>12.956301566407793</v>
      </c>
      <c r="M300" s="4">
        <v>11.747342738541274</v>
      </c>
      <c r="N300" s="4">
        <v>5.1139999999999999</v>
      </c>
      <c r="O300" s="4">
        <v>4.0540540540540579</v>
      </c>
      <c r="P300" s="4">
        <v>1.7153146322971948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-24.295518374341853</v>
      </c>
      <c r="AR300">
        <v>-15.774353407666531</v>
      </c>
      <c r="AS300">
        <v>4.2456406368460931</v>
      </c>
      <c r="AT300">
        <v>24.295518374341853</v>
      </c>
      <c r="AU300">
        <v>15.774353407666531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15</v>
      </c>
      <c r="D301" s="3">
        <v>0</v>
      </c>
      <c r="E301" s="3">
        <v>8</v>
      </c>
      <c r="F301" s="3">
        <v>23</v>
      </c>
      <c r="G301" s="4">
        <v>185</v>
      </c>
      <c r="H301" s="4">
        <v>178.82</v>
      </c>
      <c r="I301" s="5">
        <v>27286.76144428</v>
      </c>
      <c r="J301" s="4">
        <v>12.929862617498191</v>
      </c>
      <c r="K301" s="4">
        <v>11.791625453346521</v>
      </c>
      <c r="L301" s="4">
        <v>8.9908156488585664</v>
      </c>
      <c r="M301" s="4">
        <v>8.9394566558768407</v>
      </c>
      <c r="N301" s="4">
        <v>13.83</v>
      </c>
      <c r="O301" s="4">
        <v>-29.311064718162839</v>
      </c>
      <c r="P301" s="4">
        <v>2.270439548148977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2.2704395511889768</v>
      </c>
      <c r="AH301" t="str">
        <f t="shared" si="110"/>
        <v xml:space="preserve"> </v>
      </c>
      <c r="AI301">
        <f t="shared" si="118"/>
        <v>168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22.111144654268202</v>
      </c>
      <c r="AR301">
        <v>19.660262381286387</v>
      </c>
      <c r="AS301">
        <v>3.455989262945991</v>
      </c>
      <c r="AT301">
        <v>-22.111144654268202</v>
      </c>
      <c r="AU301">
        <v>-19.660262381286387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15</v>
      </c>
      <c r="D302" s="3">
        <v>2</v>
      </c>
      <c r="E302" s="3">
        <v>7</v>
      </c>
      <c r="F302" s="3">
        <v>24</v>
      </c>
      <c r="G302" s="4">
        <v>64</v>
      </c>
      <c r="H302" s="4">
        <v>54.31</v>
      </c>
      <c r="I302" s="5">
        <v>30016.53138919</v>
      </c>
      <c r="J302" s="4">
        <v>10.51296941540844</v>
      </c>
      <c r="K302" s="4">
        <v>9.7732589526723057</v>
      </c>
      <c r="L302" s="4">
        <v>6.0306377206390236</v>
      </c>
      <c r="M302" s="4">
        <v>5.8386965210339996</v>
      </c>
      <c r="N302" s="4">
        <v>5.1660000000000004</v>
      </c>
      <c r="O302" s="4">
        <v>17.066666666666666</v>
      </c>
      <c r="P302" s="4">
        <v>1.2760081016387408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0.17842018349559005</v>
      </c>
      <c r="T302" s="37" t="str">
        <f t="shared" si="101"/>
        <v/>
      </c>
      <c r="U302" s="37" t="str">
        <f t="shared" si="102"/>
        <v/>
      </c>
      <c r="V302" s="37">
        <f t="shared" si="103"/>
        <v>-0.36670390221880855</v>
      </c>
      <c r="W302" s="37" t="str">
        <f t="shared" si="104"/>
        <v/>
      </c>
      <c r="X302" s="37">
        <f t="shared" si="105"/>
        <v>-0.46111690966417918</v>
      </c>
      <c r="Y302" t="str">
        <f t="shared" si="113"/>
        <v xml:space="preserve"> </v>
      </c>
      <c r="Z302" s="1">
        <f t="shared" si="106"/>
        <v>58</v>
      </c>
      <c r="AA302" t="str">
        <f t="shared" si="114"/>
        <v xml:space="preserve"> </v>
      </c>
      <c r="AB302" s="1">
        <f t="shared" si="107"/>
        <v>25</v>
      </c>
      <c r="AC302">
        <f t="shared" si="115"/>
        <v>55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36.670390221880858</v>
      </c>
      <c r="AR302">
        <v>46.111690966417918</v>
      </c>
      <c r="AS302">
        <v>17.842018044559005</v>
      </c>
      <c r="AT302">
        <v>-36.670390221880858</v>
      </c>
      <c r="AU302">
        <v>-46.111690966417918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8</v>
      </c>
      <c r="D303" s="3">
        <v>1</v>
      </c>
      <c r="E303" s="3">
        <v>12</v>
      </c>
      <c r="F303" s="3">
        <v>21</v>
      </c>
      <c r="G303" s="4">
        <v>96</v>
      </c>
      <c r="H303" s="4">
        <v>88.5</v>
      </c>
      <c r="I303" s="5">
        <v>32847.394323</v>
      </c>
      <c r="J303" s="4">
        <v>8.5375265290372369</v>
      </c>
      <c r="K303" s="4">
        <v>7.4326026706979089</v>
      </c>
      <c r="L303" s="4">
        <v>6.2881103300733496</v>
      </c>
      <c r="M303" s="4">
        <v>5.5963200016102403</v>
      </c>
      <c r="N303" s="4">
        <v>10.366</v>
      </c>
      <c r="O303" s="4">
        <v>-27.128764211655803</v>
      </c>
      <c r="P303" s="4">
        <v>4.5954802259887009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>
        <f t="shared" si="103"/>
        <v>-0.48570360838126503</v>
      </c>
      <c r="W303" s="37" t="str">
        <f t="shared" si="104"/>
        <v/>
      </c>
      <c r="X303" s="37">
        <f t="shared" si="105"/>
        <v>-0.43810978473376705</v>
      </c>
      <c r="Y303" t="str">
        <f t="shared" si="113"/>
        <v xml:space="preserve"> </v>
      </c>
      <c r="Z303" s="1">
        <f t="shared" si="106"/>
        <v>26</v>
      </c>
      <c r="AA303" t="str">
        <f t="shared" si="114"/>
        <v xml:space="preserve"> </v>
      </c>
      <c r="AB303" s="1">
        <f t="shared" si="107"/>
        <v>30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4.5954802290487011</v>
      </c>
      <c r="AH303" t="str">
        <f t="shared" si="110"/>
        <v xml:space="preserve"> </v>
      </c>
      <c r="AI303">
        <f t="shared" si="118"/>
        <v>24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48.570360838126504</v>
      </c>
      <c r="AR303">
        <v>43.810978473376707</v>
      </c>
      <c r="AS303">
        <v>8.4745762711864394</v>
      </c>
      <c r="AT303">
        <v>-48.570360838126504</v>
      </c>
      <c r="AU303">
        <v>-43.810978473376707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5</v>
      </c>
      <c r="E304" s="3">
        <v>10</v>
      </c>
      <c r="F304" s="3">
        <v>19</v>
      </c>
      <c r="G304" s="4">
        <v>26</v>
      </c>
      <c r="H304" s="4">
        <v>24.45</v>
      </c>
      <c r="I304" s="5">
        <v>7517.5740180000003</v>
      </c>
      <c r="J304" s="4">
        <v>6.1155577788894444</v>
      </c>
      <c r="K304" s="4">
        <v>7.4610924626182475</v>
      </c>
      <c r="L304" s="4">
        <v>4.4699468016447819</v>
      </c>
      <c r="M304" s="4">
        <v>5.0222951221505019</v>
      </c>
      <c r="N304" s="4">
        <v>3.9980000000000002</v>
      </c>
      <c r="O304" s="4">
        <v>-10.212765957446802</v>
      </c>
      <c r="P304" s="4">
        <v>6.2699386503067487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-0.63160181257165515</v>
      </c>
      <c r="W304" s="37" t="str">
        <f t="shared" si="104"/>
        <v/>
      </c>
      <c r="X304" s="37">
        <f t="shared" si="105"/>
        <v>-0.60057644685514</v>
      </c>
      <c r="Y304" t="str">
        <f t="shared" si="113"/>
        <v xml:space="preserve"> </v>
      </c>
      <c r="Z304" s="1">
        <f t="shared" si="106"/>
        <v>7</v>
      </c>
      <c r="AA304" t="str">
        <f t="shared" si="114"/>
        <v xml:space="preserve"> </v>
      </c>
      <c r="AB304" s="1">
        <f t="shared" si="107"/>
        <v>6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6.2699386533767489</v>
      </c>
      <c r="AH304" t="str">
        <f t="shared" si="110"/>
        <v xml:space="preserve"> </v>
      </c>
      <c r="AI304">
        <f t="shared" si="118"/>
        <v>9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63.160181257165519</v>
      </c>
      <c r="AR304">
        <v>60.057644685513999</v>
      </c>
      <c r="AS304">
        <v>6.3394683026584797</v>
      </c>
      <c r="AT304">
        <v>-63.160181257165519</v>
      </c>
      <c r="AU304">
        <v>-60.057644685513999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42</v>
      </c>
      <c r="D305" s="3">
        <v>1</v>
      </c>
      <c r="E305" s="3">
        <v>3</v>
      </c>
      <c r="F305" s="3">
        <v>46</v>
      </c>
      <c r="G305" s="4">
        <v>238.5</v>
      </c>
      <c r="H305" s="4">
        <v>219.31</v>
      </c>
      <c r="I305" s="5">
        <v>224992.11331688002</v>
      </c>
      <c r="J305" s="4">
        <v>29.086206896551726</v>
      </c>
      <c r="K305" s="4">
        <v>24.52309068545231</v>
      </c>
      <c r="L305" s="4">
        <v>21.959350677288523</v>
      </c>
      <c r="M305" s="4">
        <v>19.076627204890904</v>
      </c>
      <c r="N305" s="4">
        <v>7.54</v>
      </c>
      <c r="O305" s="4">
        <v>11.266666666666669</v>
      </c>
      <c r="P305" s="4">
        <v>0.52665177146504949</v>
      </c>
      <c r="Q305" s="36">
        <f t="shared" si="98"/>
        <v>91.304347829166957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13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-75.213877249988585</v>
      </c>
      <c r="AR305">
        <v>-96.223406261773036</v>
      </c>
      <c r="AS305">
        <v>8.7501709908348815</v>
      </c>
      <c r="AT305">
        <v>75.213877249988585</v>
      </c>
      <c r="AU305">
        <v>96.223406261773036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8</v>
      </c>
      <c r="D306" s="3">
        <v>0</v>
      </c>
      <c r="E306" s="3">
        <v>9</v>
      </c>
      <c r="F306" s="3">
        <v>17</v>
      </c>
      <c r="G306" s="4">
        <v>105</v>
      </c>
      <c r="H306" s="4">
        <v>104.28</v>
      </c>
      <c r="I306" s="5">
        <v>11876.276095200001</v>
      </c>
      <c r="J306" s="4" t="s">
        <v>1019</v>
      </c>
      <c r="K306" s="4" t="s">
        <v>1019</v>
      </c>
      <c r="L306" s="4">
        <v>18.038426728235777</v>
      </c>
      <c r="M306" s="4">
        <v>17.405247327429585</v>
      </c>
      <c r="N306" s="4">
        <v>2.0739999999999998</v>
      </c>
      <c r="O306" s="4">
        <v>6.1966400440649982</v>
      </c>
      <c r="P306" s="4">
        <v>3.6967779056386649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3.6967779087286647</v>
      </c>
      <c r="AH306" t="str">
        <f t="shared" si="110"/>
        <v xml:space="preserve"> </v>
      </c>
      <c r="AI306">
        <f t="shared" si="118"/>
        <v>55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-61.186985363762545</v>
      </c>
      <c r="AS306">
        <v>0.69044879171460405</v>
      </c>
      <c r="AT306" t="e">
        <v>#VALUE!</v>
      </c>
      <c r="AU306">
        <v>61.186985363762545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4</v>
      </c>
      <c r="D307" s="3">
        <v>2</v>
      </c>
      <c r="E307" s="3">
        <v>13</v>
      </c>
      <c r="F307" s="3">
        <v>19</v>
      </c>
      <c r="G307" s="4">
        <v>47</v>
      </c>
      <c r="H307" s="4">
        <v>43.96</v>
      </c>
      <c r="I307" s="5">
        <v>6200.5976519200003</v>
      </c>
      <c r="J307" s="4" t="s">
        <v>1019</v>
      </c>
      <c r="K307" s="4" t="s">
        <v>1019</v>
      </c>
      <c r="L307" s="4">
        <v>13.803106097560976</v>
      </c>
      <c r="M307" s="4">
        <v>13.341050212164074</v>
      </c>
      <c r="N307" s="4">
        <v>0.50600000000000001</v>
      </c>
      <c r="O307" s="4">
        <v>-84.458098608041766</v>
      </c>
      <c r="P307" s="4">
        <v>6.8812556869881707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6.881255690088171</v>
      </c>
      <c r="AH307" t="str">
        <f t="shared" si="110"/>
        <v xml:space="preserve"> </v>
      </c>
      <c r="AI307">
        <f t="shared" si="118"/>
        <v>3</v>
      </c>
      <c r="AJ307" t="str">
        <f t="shared" si="119"/>
        <v xml:space="preserve"> </v>
      </c>
      <c r="AK307" t="str">
        <f t="shared" si="111"/>
        <v xml:space="preserve"> </v>
      </c>
      <c r="AL307">
        <f t="shared" si="112"/>
        <v>-84.458098604941767</v>
      </c>
      <c r="AM307" t="str">
        <f t="shared" si="120"/>
        <v xml:space="preserve"> </v>
      </c>
      <c r="AN307">
        <f t="shared" si="121"/>
        <v>8</v>
      </c>
      <c r="AO307" t="s">
        <v>678</v>
      </c>
      <c r="AP307" t="s">
        <v>1034</v>
      </c>
      <c r="AQ307" t="e">
        <v>#VALUE!</v>
      </c>
      <c r="AR307">
        <v>-23.341192335769946</v>
      </c>
      <c r="AS307">
        <v>6.9153776160145508</v>
      </c>
      <c r="AT307" t="e">
        <v>#VALUE!</v>
      </c>
      <c r="AU307">
        <v>23.341192335769946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11</v>
      </c>
      <c r="D308" s="3">
        <v>0</v>
      </c>
      <c r="E308" s="3">
        <v>15</v>
      </c>
      <c r="F308" s="3">
        <v>26</v>
      </c>
      <c r="G308" s="4">
        <v>129</v>
      </c>
      <c r="H308" s="4">
        <v>127.37</v>
      </c>
      <c r="I308" s="5">
        <v>43449.766310999999</v>
      </c>
      <c r="J308" s="4">
        <v>20.156670359234056</v>
      </c>
      <c r="K308" s="4">
        <v>17.519944979367263</v>
      </c>
      <c r="L308" s="4">
        <v>14.267968588765164</v>
      </c>
      <c r="M308" s="4">
        <v>13.197723707377124</v>
      </c>
      <c r="N308" s="4">
        <v>6.1360000000000001</v>
      </c>
      <c r="O308" s="4">
        <v>24.017857142857132</v>
      </c>
      <c r="P308" s="4">
        <v>1.3433304545811415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-21.422789112801709</v>
      </c>
      <c r="AR308">
        <v>-27.495090272367896</v>
      </c>
      <c r="AS308">
        <v>1.2797362016173208</v>
      </c>
      <c r="AT308">
        <v>21.422789112801709</v>
      </c>
      <c r="AU308">
        <v>27.495090272367896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18</v>
      </c>
      <c r="D309" s="3">
        <v>0</v>
      </c>
      <c r="E309" s="3">
        <v>4</v>
      </c>
      <c r="F309" s="3">
        <v>22</v>
      </c>
      <c r="G309" s="4">
        <v>40.5</v>
      </c>
      <c r="H309" s="4">
        <v>37.72</v>
      </c>
      <c r="I309" s="5">
        <v>11108.257100000001</v>
      </c>
      <c r="J309" s="4">
        <v>13.934244551163649</v>
      </c>
      <c r="K309" s="4">
        <v>12.519083969465649</v>
      </c>
      <c r="L309" s="4">
        <v>9.3902333266202778</v>
      </c>
      <c r="M309" s="4">
        <v>8.9253728330756079</v>
      </c>
      <c r="N309" s="4">
        <v>2.7069999999999999</v>
      </c>
      <c r="O309" s="4">
        <v>6.0000000000000053</v>
      </c>
      <c r="P309" s="4">
        <v>1.2592788971367974</v>
      </c>
      <c r="Q309" s="36">
        <f t="shared" si="98"/>
        <v>81.818181821301806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>
        <f t="shared" si="116"/>
        <v>33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16.060797372367063</v>
      </c>
      <c r="AR309">
        <v>16.091163349017201</v>
      </c>
      <c r="AS309">
        <v>7.3700954400848451</v>
      </c>
      <c r="AT309">
        <v>-16.060797372367063</v>
      </c>
      <c r="AU309">
        <v>-16.091163349017201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15</v>
      </c>
      <c r="H310" s="4">
        <v>14.05</v>
      </c>
      <c r="I310" s="5">
        <v>4849.3685573499997</v>
      </c>
      <c r="J310" s="4" t="s">
        <v>1019</v>
      </c>
      <c r="K310" s="4" t="s">
        <v>1019</v>
      </c>
      <c r="L310" s="4">
        <v>17.583503956478733</v>
      </c>
      <c r="M310" s="4">
        <v>12.861114979679465</v>
      </c>
      <c r="N310" s="4">
        <v>-8.7000000000000008E-2</v>
      </c>
      <c r="O310" s="4">
        <v>42.989024490815488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-57.121906337881413</v>
      </c>
      <c r="AS310">
        <v>6.7615658362989217</v>
      </c>
      <c r="AT310" t="e">
        <v>#VALUE!</v>
      </c>
      <c r="AU310">
        <v>57.121906337881413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26</v>
      </c>
      <c r="D311" s="3">
        <v>0</v>
      </c>
      <c r="E311" s="3">
        <v>7</v>
      </c>
      <c r="F311" s="3">
        <v>33</v>
      </c>
      <c r="G311" s="4">
        <v>200</v>
      </c>
      <c r="H311" s="4">
        <v>182.81</v>
      </c>
      <c r="I311" s="5">
        <v>140930.10280250001</v>
      </c>
      <c r="J311" s="4">
        <v>22.405932099521998</v>
      </c>
      <c r="K311" s="4">
        <v>20.729107608572399</v>
      </c>
      <c r="L311" s="4">
        <v>15.900531026072818</v>
      </c>
      <c r="M311" s="4">
        <v>15.131631506617614</v>
      </c>
      <c r="N311" s="4">
        <v>8.1590000000000007</v>
      </c>
      <c r="O311" s="4">
        <v>1.0055865921787719</v>
      </c>
      <c r="P311" s="4">
        <v>2.5572999288879164</v>
      </c>
      <c r="Q311" s="36">
        <f t="shared" si="98"/>
        <v>78.787878791018784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43</v>
      </c>
      <c r="AF311" t="str">
        <f t="shared" si="117"/>
        <v xml:space="preserve"> </v>
      </c>
      <c r="AG311">
        <f t="shared" si="109"/>
        <v>2.5572999320279162</v>
      </c>
      <c r="AH311" t="str">
        <f t="shared" si="110"/>
        <v xml:space="preserve"> </v>
      </c>
      <c r="AI311">
        <f t="shared" si="118"/>
        <v>148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-34.972231013822828</v>
      </c>
      <c r="AR311">
        <v>-42.08327036436166</v>
      </c>
      <c r="AS311">
        <v>9.4032055139215522</v>
      </c>
      <c r="AT311">
        <v>34.972231013822828</v>
      </c>
      <c r="AU311">
        <v>42.08327036436166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16</v>
      </c>
      <c r="D312" s="3">
        <v>0</v>
      </c>
      <c r="E312" s="3">
        <v>5</v>
      </c>
      <c r="F312" s="3">
        <v>21</v>
      </c>
      <c r="G312" s="4">
        <v>100</v>
      </c>
      <c r="H312" s="4">
        <v>89</v>
      </c>
      <c r="I312" s="5">
        <v>21090.236817000001</v>
      </c>
      <c r="J312" s="4">
        <v>13.738808274158691</v>
      </c>
      <c r="K312" s="4">
        <v>13.191047873128799</v>
      </c>
      <c r="L312" s="4">
        <v>14.469544063079777</v>
      </c>
      <c r="M312" s="4">
        <v>13.22326932858596</v>
      </c>
      <c r="N312" s="4">
        <v>6.4779999999999998</v>
      </c>
      <c r="O312" s="4">
        <v>1.5860328923216522E-14</v>
      </c>
      <c r="P312" s="4">
        <v>1.6393258426966293</v>
      </c>
      <c r="Q312" s="36">
        <f t="shared" si="98"/>
        <v>76.190476193626196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58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17.238095875782477</v>
      </c>
      <c r="AR312">
        <v>-29.296319587848263</v>
      </c>
      <c r="AS312">
        <v>12.359550561797761</v>
      </c>
      <c r="AT312">
        <v>-17.238095875782477</v>
      </c>
      <c r="AU312">
        <v>29.296319587848263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7</v>
      </c>
      <c r="D313" s="3">
        <v>1</v>
      </c>
      <c r="E313" s="3">
        <v>11</v>
      </c>
      <c r="F313" s="3">
        <v>19</v>
      </c>
      <c r="G313" s="4">
        <v>136</v>
      </c>
      <c r="H313" s="4">
        <v>131.94999999999999</v>
      </c>
      <c r="I313" s="5">
        <v>25311.344640399999</v>
      </c>
      <c r="J313" s="4">
        <v>9.7444797282327738</v>
      </c>
      <c r="K313" s="4">
        <v>9.255751964085297</v>
      </c>
      <c r="L313" s="4">
        <v>8.5713785091546164</v>
      </c>
      <c r="M313" s="4">
        <v>8.4625941695260263</v>
      </c>
      <c r="N313" s="4">
        <v>13.541</v>
      </c>
      <c r="O313" s="4">
        <v>3.7535816618911109</v>
      </c>
      <c r="P313" s="4">
        <v>1.1216369837059492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-0.4129973423347979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45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41.299734233479789</v>
      </c>
      <c r="AR313">
        <v>23.408250446822709</v>
      </c>
      <c r="AS313">
        <v>3.0693444486548094</v>
      </c>
      <c r="AT313">
        <v>-41.299734233479789</v>
      </c>
      <c r="AU313">
        <v>-23.408250446822709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1</v>
      </c>
      <c r="E314" s="3">
        <v>10</v>
      </c>
      <c r="F314" s="3">
        <v>16</v>
      </c>
      <c r="G314" s="4">
        <v>173</v>
      </c>
      <c r="H314" s="4">
        <v>170.6</v>
      </c>
      <c r="I314" s="5">
        <v>32686.959999999999</v>
      </c>
      <c r="J314" s="4">
        <v>21.66899530039375</v>
      </c>
      <c r="K314" s="4">
        <v>19.250733468742947</v>
      </c>
      <c r="L314" s="4">
        <v>16.498109168747771</v>
      </c>
      <c r="M314" s="4">
        <v>15.238361991911944</v>
      </c>
      <c r="N314" s="4">
        <v>7.8730000000000002</v>
      </c>
      <c r="O314" s="4">
        <v>-4.4059405940594045</v>
      </c>
      <c r="P314" s="4">
        <v>1.1565064478311842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-30.532960045191835</v>
      </c>
      <c r="AR314">
        <v>-47.423083020322295</v>
      </c>
      <c r="AS314">
        <v>1.4067995310668158</v>
      </c>
      <c r="AT314">
        <v>30.532960045191835</v>
      </c>
      <c r="AU314">
        <v>47.423083020322295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16</v>
      </c>
      <c r="D315" s="3">
        <v>0</v>
      </c>
      <c r="E315" s="3">
        <v>6</v>
      </c>
      <c r="F315" s="3">
        <v>22</v>
      </c>
      <c r="G315" s="4">
        <v>50</v>
      </c>
      <c r="H315" s="4">
        <v>48.41</v>
      </c>
      <c r="I315" s="5">
        <v>69912.24302609</v>
      </c>
      <c r="J315" s="4">
        <v>19.54380298748486</v>
      </c>
      <c r="K315" s="4">
        <v>18.083675756443778</v>
      </c>
      <c r="L315" s="4">
        <v>16.652082554100989</v>
      </c>
      <c r="M315" s="4">
        <v>15.964861120182723</v>
      </c>
      <c r="N315" s="4">
        <v>2.4769999999999999</v>
      </c>
      <c r="O315" s="4">
        <v>-1.6129032258064528</v>
      </c>
      <c r="P315" s="4">
        <v>2.1586449080768437</v>
      </c>
      <c r="Q315" s="36">
        <f t="shared" si="98"/>
        <v>72.727272730452739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71</v>
      </c>
      <c r="AF315" t="str">
        <f t="shared" si="117"/>
        <v xml:space="preserve"> </v>
      </c>
      <c r="AG315">
        <f t="shared" si="109"/>
        <v>2.1586449112568435</v>
      </c>
      <c r="AH315" t="str">
        <f t="shared" si="110"/>
        <v xml:space="preserve"> </v>
      </c>
      <c r="AI315">
        <f t="shared" si="118"/>
        <v>181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-17.730906261727132</v>
      </c>
      <c r="AR315">
        <v>-48.798951669248837</v>
      </c>
      <c r="AS315">
        <v>3.2844453625284098</v>
      </c>
      <c r="AT315">
        <v>17.730906261727132</v>
      </c>
      <c r="AU315">
        <v>48.798951669248837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21</v>
      </c>
      <c r="D316" s="2">
        <v>0</v>
      </c>
      <c r="E316">
        <v>11</v>
      </c>
      <c r="F316">
        <v>32</v>
      </c>
      <c r="G316">
        <v>104</v>
      </c>
      <c r="H316">
        <v>92.61</v>
      </c>
      <c r="I316">
        <v>124152.27781509</v>
      </c>
      <c r="J316">
        <v>17.986016702272284</v>
      </c>
      <c r="K316">
        <v>17.014514054749217</v>
      </c>
      <c r="L316">
        <v>13.694948155960986</v>
      </c>
      <c r="M316">
        <v>13.199166869697287</v>
      </c>
      <c r="N316">
        <v>5.149</v>
      </c>
      <c r="O316">
        <v>3.6619718309859191</v>
      </c>
      <c r="P316">
        <v>2.1412374473598965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2.1412374505498963</v>
      </c>
      <c r="AH316" t="str">
        <f t="shared" si="110"/>
        <v xml:space="preserve"> </v>
      </c>
      <c r="AI316">
        <f t="shared" si="118"/>
        <v>183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-8.3468784326701027</v>
      </c>
      <c r="AR316">
        <v>-22.374719327214109</v>
      </c>
      <c r="AS316">
        <v>12.298887809091896</v>
      </c>
      <c r="AT316">
        <v>8.3468784326701027</v>
      </c>
      <c r="AU316">
        <v>22.374719327214109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13</v>
      </c>
      <c r="D317" s="2">
        <v>1</v>
      </c>
      <c r="E317">
        <v>5</v>
      </c>
      <c r="F317">
        <v>19</v>
      </c>
      <c r="G317">
        <v>51</v>
      </c>
      <c r="H317">
        <v>44.76</v>
      </c>
      <c r="I317">
        <v>42906.936000000002</v>
      </c>
      <c r="J317">
        <v>8.2339955849889623</v>
      </c>
      <c r="K317">
        <v>7.4020175293533983</v>
      </c>
      <c r="L317" t="s">
        <v>1019</v>
      </c>
      <c r="M317" t="s">
        <v>1019</v>
      </c>
      <c r="N317">
        <v>5.4359999999999999</v>
      </c>
      <c r="O317">
        <v>-5.7352941176470633</v>
      </c>
      <c r="P317">
        <v>3.9097408400357465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-0.50398816289921855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20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3.9097408432357463</v>
      </c>
      <c r="AH317" t="str">
        <f t="shared" si="110"/>
        <v xml:space="preserve"> </v>
      </c>
      <c r="AI317">
        <f t="shared" si="118"/>
        <v>47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50.398816289921854</v>
      </c>
      <c r="AR317" t="e">
        <v>#VALUE!</v>
      </c>
      <c r="AS317">
        <v>13.941018766756041</v>
      </c>
      <c r="AT317">
        <v>-50.398816289921854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34</v>
      </c>
      <c r="H318">
        <v>28.35</v>
      </c>
      <c r="I318">
        <v>15220.250410050001</v>
      </c>
      <c r="J318">
        <v>21.624713958810069</v>
      </c>
      <c r="K318">
        <v>16.153846153846153</v>
      </c>
      <c r="L318">
        <v>10.251286762471022</v>
      </c>
      <c r="M318">
        <v>9.5784288710241174</v>
      </c>
      <c r="N318">
        <v>1.3109999999999999</v>
      </c>
      <c r="O318">
        <v>-8.5336446515464424</v>
      </c>
      <c r="P318">
        <v>1.7989417989417988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0.19929453583786588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45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-30.266211425259982</v>
      </c>
      <c r="AR318">
        <v>8.3969996809274186</v>
      </c>
      <c r="AS318">
        <v>19.929453262786588</v>
      </c>
      <c r="AT318">
        <v>30.266211425259982</v>
      </c>
      <c r="AU318">
        <v>-8.3969996809274186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10</v>
      </c>
      <c r="D319" s="2">
        <v>4</v>
      </c>
      <c r="E319">
        <v>7</v>
      </c>
      <c r="F319">
        <v>21</v>
      </c>
      <c r="G319">
        <v>142.5</v>
      </c>
      <c r="H319">
        <v>140.03</v>
      </c>
      <c r="I319">
        <v>10390.07826835</v>
      </c>
      <c r="J319">
        <v>12.442687044606362</v>
      </c>
      <c r="K319">
        <v>11.216757449535406</v>
      </c>
      <c r="L319">
        <v>8.1680447108160017</v>
      </c>
      <c r="M319">
        <v>7.6050746959994244</v>
      </c>
      <c r="N319">
        <v>11.254</v>
      </c>
      <c r="O319">
        <v>-30.7641196013289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25.045866301936236</v>
      </c>
      <c r="AR319">
        <v>27.012342978226933</v>
      </c>
      <c r="AS319">
        <v>1.7639077340569909</v>
      </c>
      <c r="AT319">
        <v>-25.045866301936236</v>
      </c>
      <c r="AU319">
        <v>-27.012342978226933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1</v>
      </c>
      <c r="E320">
        <v>10</v>
      </c>
      <c r="F320">
        <v>13</v>
      </c>
      <c r="G320">
        <v>128</v>
      </c>
      <c r="H320">
        <v>133.76</v>
      </c>
      <c r="I320">
        <v>17650.384907391897</v>
      </c>
      <c r="J320">
        <v>25.604900459418069</v>
      </c>
      <c r="K320">
        <v>23.80071174377224</v>
      </c>
      <c r="L320">
        <v>18.954010217113666</v>
      </c>
      <c r="M320">
        <v>17.981813408723749</v>
      </c>
      <c r="N320">
        <v>5.2240000000000002</v>
      </c>
      <c r="O320">
        <v>2.4999999999999911</v>
      </c>
      <c r="P320">
        <v>1.7052930622009572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-54.242658798749211</v>
      </c>
      <c r="AR320">
        <v>-69.368416296985444</v>
      </c>
      <c r="AS320">
        <v>-4.3062200956937691</v>
      </c>
      <c r="AT320">
        <v>54.242658798749211</v>
      </c>
      <c r="AU320">
        <v>69.368416296985444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11</v>
      </c>
      <c r="D321" s="2">
        <v>1</v>
      </c>
      <c r="E321">
        <v>5</v>
      </c>
      <c r="F321">
        <v>17</v>
      </c>
      <c r="G321">
        <v>215</v>
      </c>
      <c r="H321">
        <v>190.38</v>
      </c>
      <c r="I321">
        <v>11939.124457739999</v>
      </c>
      <c r="J321">
        <v>21.120479254493013</v>
      </c>
      <c r="K321">
        <v>18.006242315331505</v>
      </c>
      <c r="L321">
        <v>12.307858080265326</v>
      </c>
      <c r="M321">
        <v>11.213972510865027</v>
      </c>
      <c r="N321">
        <v>9.0139999999999993</v>
      </c>
      <c r="O321">
        <v>126.03513818966401</v>
      </c>
      <c r="P321">
        <v>1.0284693770354028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-27.228726410399993</v>
      </c>
      <c r="AR321">
        <v>-9.9800204381251376</v>
      </c>
      <c r="AS321">
        <v>12.932030675491134</v>
      </c>
      <c r="AT321">
        <v>27.228726410399993</v>
      </c>
      <c r="AU321">
        <v>9.9800204381251376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6</v>
      </c>
      <c r="D322" s="2">
        <v>1</v>
      </c>
      <c r="E322">
        <v>11</v>
      </c>
      <c r="F322">
        <v>18</v>
      </c>
      <c r="G322">
        <v>93</v>
      </c>
      <c r="H322">
        <v>92.09</v>
      </c>
      <c r="I322">
        <v>46515.485968200002</v>
      </c>
      <c r="J322">
        <v>19.872680189900734</v>
      </c>
      <c r="K322">
        <v>17.986328125</v>
      </c>
      <c r="L322">
        <v>12.940334149357696</v>
      </c>
      <c r="M322">
        <v>11.652071925688153</v>
      </c>
      <c r="N322">
        <v>4.6340000000000003</v>
      </c>
      <c r="O322">
        <v>5.2898550724637809</v>
      </c>
      <c r="P322">
        <v>1.8992290150939299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-19.712046325103572</v>
      </c>
      <c r="AR322">
        <v>-15.631672460091295</v>
      </c>
      <c r="AS322">
        <v>0.98816375285046831</v>
      </c>
      <c r="AT322">
        <v>19.712046325103572</v>
      </c>
      <c r="AU322">
        <v>15.631672460091295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4</v>
      </c>
      <c r="E323">
        <v>11</v>
      </c>
      <c r="F323">
        <v>22</v>
      </c>
      <c r="G323">
        <v>205.5</v>
      </c>
      <c r="H323">
        <v>207.77</v>
      </c>
      <c r="I323">
        <v>119633.966</v>
      </c>
      <c r="J323">
        <v>19.54011097526568</v>
      </c>
      <c r="K323">
        <v>18.085828690807801</v>
      </c>
      <c r="L323">
        <v>13.527150750446168</v>
      </c>
      <c r="M323">
        <v>12.875052968713442</v>
      </c>
      <c r="N323">
        <v>10.633000000000001</v>
      </c>
      <c r="O323">
        <v>2.6800000000000068</v>
      </c>
      <c r="P323">
        <v>2.7617076575058963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2.7617076607658961</v>
      </c>
      <c r="AH323" t="str">
        <f t="shared" si="110"/>
        <v xml:space="preserve"> </v>
      </c>
      <c r="AI323">
        <f t="shared" si="118"/>
        <v>130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-17.708665762026456</v>
      </c>
      <c r="AR323">
        <v>-20.875322602972201</v>
      </c>
      <c r="AS323">
        <v>-1.0925542667372667</v>
      </c>
      <c r="AT323">
        <v>17.708665762026456</v>
      </c>
      <c r="AU323">
        <v>20.875322602972201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12</v>
      </c>
      <c r="D324" s="2">
        <v>2</v>
      </c>
      <c r="E324">
        <v>5</v>
      </c>
      <c r="F324">
        <v>19</v>
      </c>
      <c r="G324">
        <v>63</v>
      </c>
      <c r="H324">
        <v>58.88</v>
      </c>
      <c r="I324">
        <v>32558.489761280001</v>
      </c>
      <c r="J324">
        <v>29.46946946946947</v>
      </c>
      <c r="K324">
        <v>26.297454220634215</v>
      </c>
      <c r="L324">
        <v>20.774031549131013</v>
      </c>
      <c r="M324">
        <v>18.910994127390452</v>
      </c>
      <c r="N324">
        <v>1.7670000000000001</v>
      </c>
      <c r="O324">
        <v>73.140458585919362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73.140458589189365</v>
      </c>
      <c r="AL324" t="str">
        <f t="shared" si="112"/>
        <v xml:space="preserve"> </v>
      </c>
      <c r="AM324">
        <f t="shared" si="120"/>
        <v>9</v>
      </c>
      <c r="AN324" t="str">
        <f t="shared" si="121"/>
        <v xml:space="preserve"> </v>
      </c>
      <c r="AO324" t="s">
        <v>635</v>
      </c>
      <c r="AP324" t="s">
        <v>1020</v>
      </c>
      <c r="AQ324">
        <v>-77.522632105668492</v>
      </c>
      <c r="AR324">
        <v>-85.631683389254064</v>
      </c>
      <c r="AS324">
        <v>6.9972826086956541</v>
      </c>
      <c r="AT324">
        <v>77.522632105668492</v>
      </c>
      <c r="AU324">
        <v>85.631683389254064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10</v>
      </c>
      <c r="D325" s="2">
        <v>4</v>
      </c>
      <c r="E325">
        <v>6</v>
      </c>
      <c r="F325">
        <v>20</v>
      </c>
      <c r="G325">
        <v>59</v>
      </c>
      <c r="H325">
        <v>50.37</v>
      </c>
      <c r="I325">
        <v>94396.281060149995</v>
      </c>
      <c r="J325">
        <v>11.927539663746153</v>
      </c>
      <c r="K325">
        <v>11.278549037169725</v>
      </c>
      <c r="L325">
        <v>11.019775707000464</v>
      </c>
      <c r="M325">
        <v>10.777543301231479</v>
      </c>
      <c r="N325">
        <v>4.2229999999999999</v>
      </c>
      <c r="O325">
        <v>-1.5789473684210422</v>
      </c>
      <c r="P325">
        <v>6.5157832042882671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0.17133214542810399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63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6.5157832075682673</v>
      </c>
      <c r="AH325" t="str">
        <f t="shared" si="110"/>
        <v xml:space="preserve"> </v>
      </c>
      <c r="AI325">
        <f t="shared" si="118"/>
        <v>7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28.149088742618066</v>
      </c>
      <c r="AR325">
        <v>1.5299697497536124</v>
      </c>
      <c r="AS325">
        <v>17.133214214810401</v>
      </c>
      <c r="AT325">
        <v>-28.149088742618066</v>
      </c>
      <c r="AU325">
        <v>-1.5299697497536124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9</v>
      </c>
      <c r="D326" s="2">
        <v>1</v>
      </c>
      <c r="E326">
        <v>9</v>
      </c>
      <c r="F326">
        <v>19</v>
      </c>
      <c r="G326">
        <v>37</v>
      </c>
      <c r="H326">
        <v>33.17</v>
      </c>
      <c r="I326">
        <v>12786.042719450001</v>
      </c>
      <c r="J326">
        <v>13.655825442568958</v>
      </c>
      <c r="K326">
        <v>12.376865671641792</v>
      </c>
      <c r="L326">
        <v>7.3458014035939732</v>
      </c>
      <c r="M326">
        <v>7.0556893151983919</v>
      </c>
      <c r="N326">
        <v>1.9080000000000001</v>
      </c>
      <c r="O326">
        <v>67.941176470588232</v>
      </c>
      <c r="P326">
        <v>0.34368405185408502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-0.34359708794736321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52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>
        <f t="shared" si="111"/>
        <v>67.94117647387823</v>
      </c>
      <c r="AL326" t="str">
        <f t="shared" si="112"/>
        <v xml:space="preserve"> </v>
      </c>
      <c r="AM326">
        <f t="shared" si="120"/>
        <v>10</v>
      </c>
      <c r="AN326" t="str">
        <f t="shared" si="121"/>
        <v xml:space="preserve"> </v>
      </c>
      <c r="AO326" t="s">
        <v>637</v>
      </c>
      <c r="AP326" t="s">
        <v>1022</v>
      </c>
      <c r="AQ326">
        <v>17.737980364665205</v>
      </c>
      <c r="AR326">
        <v>34.359708794736321</v>
      </c>
      <c r="AS326">
        <v>11.546578233343375</v>
      </c>
      <c r="AT326">
        <v>-17.737980364665205</v>
      </c>
      <c r="AU326">
        <v>-34.359708794736321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21</v>
      </c>
      <c r="D327" s="2">
        <v>0</v>
      </c>
      <c r="E327">
        <v>0</v>
      </c>
      <c r="F327">
        <v>21</v>
      </c>
      <c r="G327">
        <v>94.5</v>
      </c>
      <c r="H327">
        <v>64.66</v>
      </c>
      <c r="I327">
        <v>44670.588991159995</v>
      </c>
      <c r="J327">
        <v>9.894414690130068</v>
      </c>
      <c r="K327">
        <v>6.9932943975773298</v>
      </c>
      <c r="L327">
        <v>5.3107695531989636</v>
      </c>
      <c r="M327">
        <v>4.4167614934635067</v>
      </c>
      <c r="N327">
        <v>6.5350000000000001</v>
      </c>
      <c r="O327">
        <v>527.5</v>
      </c>
      <c r="P327">
        <v>3.2384781936282088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0.46149087864797406</v>
      </c>
      <c r="T327" s="37" t="str">
        <f t="shared" si="101"/>
        <v/>
      </c>
      <c r="U327" s="37" t="str">
        <f t="shared" si="102"/>
        <v/>
      </c>
      <c r="V327" s="37">
        <f t="shared" si="103"/>
        <v>-0.40396533410395885</v>
      </c>
      <c r="W327" s="37" t="str">
        <f t="shared" si="104"/>
        <v/>
      </c>
      <c r="X327" s="37">
        <f t="shared" si="105"/>
        <v>-0.52544257482175682</v>
      </c>
      <c r="Y327" t="str">
        <f t="shared" si="113"/>
        <v xml:space="preserve"> </v>
      </c>
      <c r="Z327" s="1">
        <f t="shared" si="106"/>
        <v>48</v>
      </c>
      <c r="AA327" t="str">
        <f t="shared" si="114"/>
        <v xml:space="preserve"> </v>
      </c>
      <c r="AB327" s="1">
        <f t="shared" si="107"/>
        <v>13</v>
      </c>
      <c r="AC327">
        <f t="shared" si="115"/>
        <v>5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3.2384781969282086</v>
      </c>
      <c r="AH327" t="str">
        <f t="shared" si="110"/>
        <v xml:space="preserve"> </v>
      </c>
      <c r="AI327">
        <f t="shared" si="118"/>
        <v>84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650</v>
      </c>
      <c r="AP327" t="s">
        <v>1079</v>
      </c>
      <c r="AQ327">
        <v>40.396533410395882</v>
      </c>
      <c r="AR327">
        <v>52.544257482175681</v>
      </c>
      <c r="AS327">
        <v>46.149087534797403</v>
      </c>
      <c r="AT327">
        <v>-40.396533410395882</v>
      </c>
      <c r="AU327">
        <v>-52.544257482175681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14</v>
      </c>
      <c r="D328" s="2">
        <v>1</v>
      </c>
      <c r="E328">
        <v>3</v>
      </c>
      <c r="F328">
        <v>18</v>
      </c>
      <c r="G328">
        <v>86</v>
      </c>
      <c r="H328">
        <v>79.83</v>
      </c>
      <c r="I328">
        <v>207588.05599499997</v>
      </c>
      <c r="J328">
        <v>17.024952015355087</v>
      </c>
      <c r="K328">
        <v>15.202818510759855</v>
      </c>
      <c r="L328">
        <v>12.650920409449219</v>
      </c>
      <c r="M328">
        <v>11.724497677120706</v>
      </c>
      <c r="N328">
        <v>4.6890000000000001</v>
      </c>
      <c r="O328">
        <v>1.9047619047619064</v>
      </c>
      <c r="P328">
        <v>2.7558561944131283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77.777777781087778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47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2.7558561977231282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131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-2.5574721109137943</v>
      </c>
      <c r="AR328">
        <v>-13.045541809036344</v>
      </c>
      <c r="AS328">
        <v>7.728923963422285</v>
      </c>
      <c r="AT328">
        <v>2.5574721109137943</v>
      </c>
      <c r="AU328">
        <v>13.045541809036344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22</v>
      </c>
      <c r="D329" s="2">
        <v>0</v>
      </c>
      <c r="E329">
        <v>9</v>
      </c>
      <c r="F329">
        <v>31</v>
      </c>
      <c r="G329">
        <v>21</v>
      </c>
      <c r="H329">
        <v>16.68</v>
      </c>
      <c r="I329">
        <v>13652.654376119999</v>
      </c>
      <c r="J329" t="s">
        <v>1019</v>
      </c>
      <c r="K329">
        <v>25.196374622356494</v>
      </c>
      <c r="L329">
        <v>5.3004721904337648</v>
      </c>
      <c r="M329">
        <v>4.5582535897568803</v>
      </c>
      <c r="N329">
        <v>0.37</v>
      </c>
      <c r="O329">
        <v>-68.333333333333329</v>
      </c>
      <c r="P329">
        <v>1.1990407673860912</v>
      </c>
      <c r="Q329" s="36">
        <f t="shared" si="122"/>
        <v>70.967741938803869</v>
      </c>
      <c r="R329" t="str">
        <f t="shared" si="123"/>
        <v xml:space="preserve"> </v>
      </c>
      <c r="S329" s="37">
        <f t="shared" si="124"/>
        <v>0.25899280907539562</v>
      </c>
      <c r="T329" s="37" t="str">
        <f t="shared" si="125"/>
        <v/>
      </c>
      <c r="U329" s="37" t="str">
        <f t="shared" si="126"/>
        <v xml:space="preserve"> </v>
      </c>
      <c r="V329" s="37" t="str">
        <f t="shared" si="127"/>
        <v xml:space="preserve"> </v>
      </c>
      <c r="W329" s="37" t="str">
        <f t="shared" si="128"/>
        <v/>
      </c>
      <c r="X329" s="37">
        <f t="shared" si="129"/>
        <v>-0.52636272206426638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12</v>
      </c>
      <c r="AC329">
        <f t="shared" si="115"/>
        <v>25</v>
      </c>
      <c r="AD329" s="1" t="str">
        <f t="shared" si="132"/>
        <v xml:space="preserve"> </v>
      </c>
      <c r="AE329">
        <f t="shared" si="116"/>
        <v>80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>
        <f t="shared" si="136"/>
        <v>-68.333333330013332</v>
      </c>
      <c r="AM329" t="str">
        <f t="shared" si="120"/>
        <v xml:space="preserve"> </v>
      </c>
      <c r="AN329">
        <f t="shared" si="121"/>
        <v>5</v>
      </c>
      <c r="AO329" t="s">
        <v>452</v>
      </c>
      <c r="AP329" t="s">
        <v>1079</v>
      </c>
      <c r="AQ329" t="e">
        <v>#VALUE!</v>
      </c>
      <c r="AR329">
        <v>52.636272206426639</v>
      </c>
      <c r="AS329">
        <v>25.899280575539564</v>
      </c>
      <c r="AT329" t="e">
        <v>#VALUE!</v>
      </c>
      <c r="AU329">
        <v>-52.636272206426639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21</v>
      </c>
      <c r="D330" s="2">
        <v>1</v>
      </c>
      <c r="E330">
        <v>8</v>
      </c>
      <c r="F330">
        <v>30</v>
      </c>
      <c r="G330">
        <v>51</v>
      </c>
      <c r="H330">
        <v>41.96</v>
      </c>
      <c r="I330">
        <v>71332</v>
      </c>
      <c r="J330">
        <v>8.5163385427237657</v>
      </c>
      <c r="K330">
        <v>7.7388417558096645</v>
      </c>
      <c r="L330" t="s">
        <v>1019</v>
      </c>
      <c r="M330" t="s">
        <v>1019</v>
      </c>
      <c r="N330">
        <v>4.9270000000000005</v>
      </c>
      <c r="O330">
        <v>-5.5172413793103345</v>
      </c>
      <c r="P330">
        <v>3.1196377502383221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0.21544328264363205</v>
      </c>
      <c r="T330" s="37" t="str">
        <f t="shared" si="125"/>
        <v/>
      </c>
      <c r="U330" s="37" t="str">
        <f t="shared" si="126"/>
        <v/>
      </c>
      <c r="V330" s="37">
        <f t="shared" si="127"/>
        <v>-0.48697996223734075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>
        <f t="shared" si="130"/>
        <v>25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37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3.119637753568322</v>
      </c>
      <c r="AH330" t="str">
        <f t="shared" si="134"/>
        <v xml:space="preserve"> </v>
      </c>
      <c r="AI330">
        <f t="shared" si="118"/>
        <v>93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48.697996223734073</v>
      </c>
      <c r="AR330" t="e">
        <v>#VALUE!</v>
      </c>
      <c r="AS330">
        <v>21.544327931363206</v>
      </c>
      <c r="AT330">
        <v>-48.697996223734073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6</v>
      </c>
      <c r="F331">
        <v>13</v>
      </c>
      <c r="G331">
        <v>181.5</v>
      </c>
      <c r="H331">
        <v>174.22</v>
      </c>
      <c r="I331">
        <v>14669.324000000001</v>
      </c>
      <c r="J331">
        <v>28.988352745424294</v>
      </c>
      <c r="K331">
        <v>24.995695839311335</v>
      </c>
      <c r="L331">
        <v>19.661685663784109</v>
      </c>
      <c r="M331">
        <v>17.534767678935509</v>
      </c>
      <c r="N331">
        <v>6.01</v>
      </c>
      <c r="O331">
        <v>5.7251908396946529</v>
      </c>
      <c r="P331">
        <v>1.2834347376879809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-74.624408664929589</v>
      </c>
      <c r="AR331">
        <v>-75.692031631254622</v>
      </c>
      <c r="AS331">
        <v>4.1786247273562172</v>
      </c>
      <c r="AT331">
        <v>74.624408664929589</v>
      </c>
      <c r="AU331">
        <v>75.692031631254622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34</v>
      </c>
      <c r="D332" s="2">
        <v>2</v>
      </c>
      <c r="E332">
        <v>1</v>
      </c>
      <c r="F332">
        <v>37</v>
      </c>
      <c r="G332">
        <v>125</v>
      </c>
      <c r="H332">
        <v>109.41</v>
      </c>
      <c r="I332">
        <v>839416.87312685989</v>
      </c>
      <c r="J332">
        <v>24.714253444770723</v>
      </c>
      <c r="K332">
        <v>21.873250699720113</v>
      </c>
      <c r="L332">
        <v>15.189919619762472</v>
      </c>
      <c r="M332">
        <v>13.367465470041356</v>
      </c>
      <c r="N332">
        <v>4.4270000000000005</v>
      </c>
      <c r="O332">
        <v>4.9837905027463716</v>
      </c>
      <c r="P332">
        <v>1.6351339000091401</v>
      </c>
      <c r="Q332" s="36">
        <f t="shared" si="122"/>
        <v>91.891891895241884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>
        <f t="shared" si="116"/>
        <v>12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-48.877445065225579</v>
      </c>
      <c r="AR332">
        <v>-35.733420010229857</v>
      </c>
      <c r="AS332">
        <v>14.249154556256283</v>
      </c>
      <c r="AT332">
        <v>48.877445065225579</v>
      </c>
      <c r="AU332">
        <v>35.733420010229857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10</v>
      </c>
      <c r="D333" s="2">
        <v>1</v>
      </c>
      <c r="E333">
        <v>3</v>
      </c>
      <c r="F333">
        <v>14</v>
      </c>
      <c r="G333">
        <v>142</v>
      </c>
      <c r="H333">
        <v>138.38999999999999</v>
      </c>
      <c r="I333">
        <v>22678.147546319997</v>
      </c>
      <c r="J333">
        <v>18.059506720605505</v>
      </c>
      <c r="K333">
        <v>16.381392045454543</v>
      </c>
      <c r="L333">
        <v>11.870139994066959</v>
      </c>
      <c r="M333">
        <v>11.106760651855245</v>
      </c>
      <c r="N333">
        <v>7.6630000000000003</v>
      </c>
      <c r="O333">
        <v>2.9999999999999925</v>
      </c>
      <c r="P333">
        <v>1.6720861333911412</v>
      </c>
      <c r="Q333" s="36">
        <f t="shared" si="122"/>
        <v>71.428571431931431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76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-8.7895786822121948</v>
      </c>
      <c r="AR333">
        <v>-6.068678289695395</v>
      </c>
      <c r="AS333">
        <v>2.6085699833803044</v>
      </c>
      <c r="AT333">
        <v>8.7895786822121948</v>
      </c>
      <c r="AU333">
        <v>6.068678289695395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8</v>
      </c>
      <c r="D334" s="2">
        <v>2</v>
      </c>
      <c r="E334">
        <v>12</v>
      </c>
      <c r="F334">
        <v>22</v>
      </c>
      <c r="G334">
        <v>180</v>
      </c>
      <c r="H334">
        <v>173.08</v>
      </c>
      <c r="I334">
        <v>23976.128196239999</v>
      </c>
      <c r="J334">
        <v>11.986149584487537</v>
      </c>
      <c r="K334">
        <v>11.248456489244168</v>
      </c>
      <c r="L334" t="s">
        <v>1019</v>
      </c>
      <c r="M334" t="s">
        <v>1019</v>
      </c>
      <c r="N334">
        <v>14.44</v>
      </c>
      <c r="O334">
        <v>13.402061855670105</v>
      </c>
      <c r="P334">
        <v>2.4780448347584927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2.4780448381284925</v>
      </c>
      <c r="AH334" t="str">
        <f t="shared" si="134"/>
        <v xml:space="preserve"> </v>
      </c>
      <c r="AI334">
        <f t="shared" si="118"/>
        <v>152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27.796025467817877</v>
      </c>
      <c r="AR334" t="e">
        <v>#VALUE!</v>
      </c>
      <c r="AS334">
        <v>3.9981511439796558</v>
      </c>
      <c r="AT334">
        <v>-27.796025467817877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11</v>
      </c>
      <c r="F335">
        <v>14</v>
      </c>
      <c r="G335">
        <v>650</v>
      </c>
      <c r="H335">
        <v>674.21</v>
      </c>
      <c r="I335">
        <v>16717.196737770002</v>
      </c>
      <c r="J335">
        <v>29.780909050753127</v>
      </c>
      <c r="K335">
        <v>26.650723377342082</v>
      </c>
      <c r="L335">
        <v>21.215837108988779</v>
      </c>
      <c r="M335">
        <v>19.518287380258229</v>
      </c>
      <c r="N335">
        <v>22.638999999999999</v>
      </c>
      <c r="O335">
        <v>8.2620320855615006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 t="str">
        <f t="shared" si="127"/>
        <v/>
      </c>
      <c r="W335" s="37" t="str">
        <f t="shared" si="128"/>
        <v/>
      </c>
      <c r="X335" s="37" t="str">
        <f t="shared" si="129"/>
        <v/>
      </c>
      <c r="Y335" t="str">
        <f t="shared" si="113"/>
        <v xml:space="preserve"> </v>
      </c>
      <c r="Z335" s="1" t="str">
        <f t="shared" si="130"/>
        <v xml:space="preserve"> 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-79.398728798506511</v>
      </c>
      <c r="AR335">
        <v>-89.579550206206093</v>
      </c>
      <c r="AS335">
        <v>-3.5908693137153169</v>
      </c>
      <c r="AT335">
        <v>79.398728798506511</v>
      </c>
      <c r="AU335">
        <v>89.579550206206093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20</v>
      </c>
      <c r="D336" s="2">
        <v>1</v>
      </c>
      <c r="E336">
        <v>11</v>
      </c>
      <c r="F336">
        <v>32</v>
      </c>
      <c r="G336">
        <v>45</v>
      </c>
      <c r="H336">
        <v>41.53</v>
      </c>
      <c r="I336">
        <v>46557.07397777</v>
      </c>
      <c r="J336">
        <v>5.5864944847995694</v>
      </c>
      <c r="K336">
        <v>6.473889321901793</v>
      </c>
      <c r="L336">
        <v>2.9017339669331386</v>
      </c>
      <c r="M336">
        <v>3.0546628567594762</v>
      </c>
      <c r="N336">
        <v>7.4340000000000002</v>
      </c>
      <c r="O336">
        <v>-39.432624113475171</v>
      </c>
      <c r="P336">
        <v>0.34432940043342164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>
        <f t="shared" si="127"/>
        <v>-0.66347232473497464</v>
      </c>
      <c r="W336" s="37" t="str">
        <f t="shared" si="128"/>
        <v/>
      </c>
      <c r="X336" s="37">
        <f t="shared" si="129"/>
        <v>-0.74070812410405296</v>
      </c>
      <c r="Y336" t="str">
        <f t="shared" si="113"/>
        <v xml:space="preserve"> </v>
      </c>
      <c r="Z336" s="1">
        <f t="shared" si="130"/>
        <v>3</v>
      </c>
      <c r="AA336" t="str">
        <f t="shared" si="114"/>
        <v xml:space="preserve"> </v>
      </c>
      <c r="AB336" s="1">
        <f t="shared" si="131"/>
        <v>2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392</v>
      </c>
      <c r="AP336" t="s">
        <v>1097</v>
      </c>
      <c r="AQ336">
        <v>66.347232473497471</v>
      </c>
      <c r="AR336">
        <v>74.070812410405296</v>
      </c>
      <c r="AS336">
        <v>8.3554057307970062</v>
      </c>
      <c r="AT336">
        <v>-66.347232473497471</v>
      </c>
      <c r="AU336">
        <v>-74.070812410405296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13</v>
      </c>
      <c r="D337" s="2">
        <v>0</v>
      </c>
      <c r="E337">
        <v>4</v>
      </c>
      <c r="F337">
        <v>17</v>
      </c>
      <c r="G337">
        <v>40.5</v>
      </c>
      <c r="H337">
        <v>31.06</v>
      </c>
      <c r="I337">
        <v>16015.514110459999</v>
      </c>
      <c r="J337">
        <v>6.1909507673908699</v>
      </c>
      <c r="K337">
        <v>5.7743074920989024</v>
      </c>
      <c r="L337">
        <v>7.5593139560278733</v>
      </c>
      <c r="M337">
        <v>7.1228158954273937</v>
      </c>
      <c r="N337">
        <v>4.6669999999999998</v>
      </c>
      <c r="O337">
        <v>-5.3146853146853044</v>
      </c>
      <c r="P337">
        <v>0</v>
      </c>
      <c r="Q337" s="36">
        <f t="shared" si="122"/>
        <v>76.47058823869412</v>
      </c>
      <c r="R337" t="str">
        <f t="shared" si="123"/>
        <v xml:space="preserve"> </v>
      </c>
      <c r="S337" s="37">
        <f t="shared" si="124"/>
        <v>0.30392788491963957</v>
      </c>
      <c r="T337" s="37" t="str">
        <f t="shared" si="125"/>
        <v/>
      </c>
      <c r="U337" s="37" t="str">
        <f t="shared" si="126"/>
        <v/>
      </c>
      <c r="V337" s="37">
        <f t="shared" si="127"/>
        <v>-0.62706017609090636</v>
      </c>
      <c r="W337" s="37" t="str">
        <f t="shared" si="128"/>
        <v/>
      </c>
      <c r="X337" s="37">
        <f t="shared" si="129"/>
        <v>-0.32451812658191792</v>
      </c>
      <c r="Y337" t="str">
        <f t="shared" si="113"/>
        <v xml:space="preserve"> </v>
      </c>
      <c r="Z337" s="1">
        <f t="shared" si="130"/>
        <v>8</v>
      </c>
      <c r="AA337" t="str">
        <f t="shared" si="114"/>
        <v xml:space="preserve"> </v>
      </c>
      <c r="AB337" s="1">
        <f t="shared" si="131"/>
        <v>59</v>
      </c>
      <c r="AC337">
        <f t="shared" si="115"/>
        <v>15</v>
      </c>
      <c r="AD337" s="1" t="str">
        <f t="shared" si="132"/>
        <v xml:space="preserve"> </v>
      </c>
      <c r="AE337">
        <f t="shared" si="116"/>
        <v>54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62.706017609090637</v>
      </c>
      <c r="AR337">
        <v>32.451812658191791</v>
      </c>
      <c r="AS337">
        <v>30.392788151963956</v>
      </c>
      <c r="AT337">
        <v>-62.706017609090637</v>
      </c>
      <c r="AU337">
        <v>-32.451812658191791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1</v>
      </c>
      <c r="E338">
        <v>11</v>
      </c>
      <c r="F338">
        <v>34</v>
      </c>
      <c r="G338">
        <v>31.5</v>
      </c>
      <c r="H338">
        <v>23.86</v>
      </c>
      <c r="I338">
        <v>11396.572120499999</v>
      </c>
      <c r="J338" t="s">
        <v>1019</v>
      </c>
      <c r="K338">
        <v>22.680608365019008</v>
      </c>
      <c r="L338">
        <v>6.3718885733741173</v>
      </c>
      <c r="M338">
        <v>4.7693845909830923</v>
      </c>
      <c r="N338">
        <v>0.28999999999999998</v>
      </c>
      <c r="O338">
        <v>-98</v>
      </c>
      <c r="P338">
        <v>1.8357082984073763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0.32020117692215416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-0.43062356507604904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32</v>
      </c>
      <c r="AC338">
        <f t="shared" si="115"/>
        <v>13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-97.999999996590006</v>
      </c>
      <c r="AM338" t="str">
        <f t="shared" si="120"/>
        <v xml:space="preserve"> </v>
      </c>
      <c r="AN338">
        <f t="shared" si="121"/>
        <v>11</v>
      </c>
      <c r="AO338" t="s">
        <v>401</v>
      </c>
      <c r="AP338" t="s">
        <v>1079</v>
      </c>
      <c r="AQ338" t="e">
        <v>#VALUE!</v>
      </c>
      <c r="AR338">
        <v>43.062356507604903</v>
      </c>
      <c r="AS338">
        <v>32.020117351215418</v>
      </c>
      <c r="AT338" t="e">
        <v>#VALUE!</v>
      </c>
      <c r="AU338">
        <v>-43.062356507604903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19</v>
      </c>
      <c r="D339" s="2">
        <v>0</v>
      </c>
      <c r="E339">
        <v>3</v>
      </c>
      <c r="F339">
        <v>22</v>
      </c>
      <c r="G339">
        <v>65</v>
      </c>
      <c r="H339">
        <v>55.52</v>
      </c>
      <c r="I339">
        <v>12083.96375488</v>
      </c>
      <c r="J339">
        <v>10.716077977224474</v>
      </c>
      <c r="K339">
        <v>9.5035946593632321</v>
      </c>
      <c r="L339">
        <v>9.0868372609500323</v>
      </c>
      <c r="M339">
        <v>8.2150652776346309</v>
      </c>
      <c r="N339">
        <v>5.181</v>
      </c>
      <c r="O339">
        <v>3.0000000000000027</v>
      </c>
      <c r="P339">
        <v>0.2917867435158501</v>
      </c>
      <c r="Q339" s="36">
        <f t="shared" si="122"/>
        <v>86.363636367056358</v>
      </c>
      <c r="R339" t="str">
        <f t="shared" si="123"/>
        <v xml:space="preserve"> </v>
      </c>
      <c r="S339" s="37">
        <f t="shared" si="124"/>
        <v>0.17074928295890474</v>
      </c>
      <c r="T339" s="37" t="str">
        <f t="shared" si="125"/>
        <v/>
      </c>
      <c r="U339" s="37" t="str">
        <f t="shared" si="126"/>
        <v/>
      </c>
      <c r="V339" s="37">
        <f t="shared" si="127"/>
        <v>-0.35446874252781591</v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>
        <f t="shared" si="130"/>
        <v>65</v>
      </c>
      <c r="AA339" t="str">
        <f t="shared" si="114"/>
        <v xml:space="preserve"> </v>
      </c>
      <c r="AB339" s="1" t="str">
        <f t="shared" si="131"/>
        <v xml:space="preserve"> </v>
      </c>
      <c r="AC339">
        <f t="shared" si="115"/>
        <v>64</v>
      </c>
      <c r="AD339" s="1" t="str">
        <f t="shared" si="132"/>
        <v xml:space="preserve"> </v>
      </c>
      <c r="AE339">
        <f t="shared" si="116"/>
        <v>22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35.446874252781591</v>
      </c>
      <c r="AR339">
        <v>18.802236655652294</v>
      </c>
      <c r="AS339">
        <v>17.074927953890473</v>
      </c>
      <c r="AT339">
        <v>-35.446874252781591</v>
      </c>
      <c r="AU339">
        <v>-18.802236655652294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7</v>
      </c>
      <c r="D340" s="2">
        <v>1</v>
      </c>
      <c r="E340">
        <v>8</v>
      </c>
      <c r="F340">
        <v>16</v>
      </c>
      <c r="G340">
        <v>92</v>
      </c>
      <c r="H340">
        <v>88.07</v>
      </c>
      <c r="I340">
        <v>14439.69527982</v>
      </c>
      <c r="J340">
        <v>17.217986314760505</v>
      </c>
      <c r="K340">
        <v>15.785983151102348</v>
      </c>
      <c r="L340">
        <v>12.775060462699727</v>
      </c>
      <c r="M340">
        <v>12.109103835749462</v>
      </c>
      <c r="N340">
        <v>5.1150000000000002</v>
      </c>
      <c r="O340">
        <v>-1.9354838709677438</v>
      </c>
      <c r="P340">
        <v>2.1164982400363348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2.1164982434663346</v>
      </c>
      <c r="AH340" t="str">
        <f t="shared" si="134"/>
        <v xml:space="preserve"> </v>
      </c>
      <c r="AI340">
        <f t="shared" si="118"/>
        <v>185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-3.720301219616462</v>
      </c>
      <c r="AR340">
        <v>-14.15482707253577</v>
      </c>
      <c r="AS340">
        <v>4.4623594867718941</v>
      </c>
      <c r="AT340">
        <v>3.720301219616462</v>
      </c>
      <c r="AU340">
        <v>14.15482707253577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16</v>
      </c>
      <c r="D341" s="2">
        <v>1</v>
      </c>
      <c r="E341">
        <v>4</v>
      </c>
      <c r="F341">
        <v>21</v>
      </c>
      <c r="G341">
        <v>189</v>
      </c>
      <c r="H341">
        <v>186.56</v>
      </c>
      <c r="I341">
        <v>89206.929732799996</v>
      </c>
      <c r="J341">
        <v>22.201594668570749</v>
      </c>
      <c r="K341">
        <v>20.571176535450434</v>
      </c>
      <c r="L341">
        <v>13.038692499774362</v>
      </c>
      <c r="M341">
        <v>12.128198837719093</v>
      </c>
      <c r="N341">
        <v>8.4030000000000005</v>
      </c>
      <c r="O341">
        <v>-4.0206185567010229</v>
      </c>
      <c r="P341">
        <v>2.6758147512864494</v>
      </c>
      <c r="Q341" s="36">
        <f t="shared" si="122"/>
        <v>76.190476193916183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57</v>
      </c>
      <c r="AF341" t="str">
        <f t="shared" si="117"/>
        <v xml:space="preserve"> </v>
      </c>
      <c r="AG341">
        <f t="shared" si="133"/>
        <v>2.6758147547264493</v>
      </c>
      <c r="AH341" t="str">
        <f t="shared" si="134"/>
        <v xml:space="preserve"> </v>
      </c>
      <c r="AI341">
        <f t="shared" si="118"/>
        <v>140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-33.74131239760014</v>
      </c>
      <c r="AR341">
        <v>-16.510578709947232</v>
      </c>
      <c r="AS341">
        <v>1.3078902229845646</v>
      </c>
      <c r="AT341">
        <v>33.74131239760014</v>
      </c>
      <c r="AU341">
        <v>16.510578709947232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11</v>
      </c>
      <c r="D342" s="2">
        <v>2</v>
      </c>
      <c r="E342">
        <v>5</v>
      </c>
      <c r="F342">
        <v>18</v>
      </c>
      <c r="G342">
        <v>41</v>
      </c>
      <c r="H342">
        <v>35.409999999999997</v>
      </c>
      <c r="I342">
        <v>18861.825047449998</v>
      </c>
      <c r="J342">
        <v>28.765231519090165</v>
      </c>
      <c r="K342">
        <v>27.772549019607837</v>
      </c>
      <c r="L342">
        <v>7.7076123818348643</v>
      </c>
      <c r="M342">
        <v>7.8779391956898213</v>
      </c>
      <c r="N342">
        <v>1.2310000000000001</v>
      </c>
      <c r="O342">
        <v>-25.999999999999996</v>
      </c>
      <c r="P342">
        <v>1.5419373058458063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0.1578650133342136</v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>
        <f t="shared" si="129"/>
        <v>-0.31126654064809389</v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64</v>
      </c>
      <c r="AC342">
        <f t="shared" si="115"/>
        <v>71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-73.280337390809279</v>
      </c>
      <c r="AR342">
        <v>31.12665406480939</v>
      </c>
      <c r="AS342">
        <v>15.786500988421359</v>
      </c>
      <c r="AT342">
        <v>73.280337390809279</v>
      </c>
      <c r="AU342">
        <v>-31.12665406480939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31</v>
      </c>
      <c r="D343" s="2">
        <v>4</v>
      </c>
      <c r="E343">
        <v>10</v>
      </c>
      <c r="F343">
        <v>45</v>
      </c>
      <c r="G343">
        <v>418.16000366210937</v>
      </c>
      <c r="H343">
        <v>356.97</v>
      </c>
      <c r="I343">
        <v>155852.60117109001</v>
      </c>
      <c r="J343" t="s">
        <v>1019</v>
      </c>
      <c r="K343" t="s">
        <v>1019</v>
      </c>
      <c r="L343" t="s">
        <v>1019</v>
      </c>
      <c r="M343">
        <v>35.539405704967976</v>
      </c>
      <c r="N343">
        <v>4.5840000000000005</v>
      </c>
      <c r="O343">
        <v>-0.28553407434354866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0.17141497856185545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62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17.141497510185545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3</v>
      </c>
      <c r="D344" s="2">
        <v>0</v>
      </c>
      <c r="E344">
        <v>5</v>
      </c>
      <c r="F344">
        <v>8</v>
      </c>
      <c r="G344">
        <v>24.5</v>
      </c>
      <c r="H344">
        <v>17.07</v>
      </c>
      <c r="I344">
        <v>3429.9309871800001</v>
      </c>
      <c r="J344">
        <v>5.6673306772908365</v>
      </c>
      <c r="K344">
        <v>4.5837808807733618</v>
      </c>
      <c r="L344">
        <v>3.6119748564251326</v>
      </c>
      <c r="M344">
        <v>3.0702527646042959</v>
      </c>
      <c r="N344">
        <v>3.5820000000000003</v>
      </c>
      <c r="O344">
        <v>18.591549295774652</v>
      </c>
      <c r="P344">
        <v>0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0.43526655297205047</v>
      </c>
      <c r="T344" s="37" t="str">
        <f t="shared" si="125"/>
        <v/>
      </c>
      <c r="U344" s="37" t="str">
        <f t="shared" si="126"/>
        <v/>
      </c>
      <c r="V344" s="37">
        <f t="shared" si="127"/>
        <v>-0.65860279232777708</v>
      </c>
      <c r="W344" s="37" t="str">
        <f t="shared" si="128"/>
        <v/>
      </c>
      <c r="X344" s="37">
        <f t="shared" si="129"/>
        <v>-0.67724272904269089</v>
      </c>
      <c r="Y344" t="str">
        <f t="shared" si="113"/>
        <v xml:space="preserve"> </v>
      </c>
      <c r="Z344" s="1">
        <f t="shared" si="130"/>
        <v>4</v>
      </c>
      <c r="AA344" t="str">
        <f t="shared" si="114"/>
        <v xml:space="preserve"> </v>
      </c>
      <c r="AB344" s="1">
        <f t="shared" si="131"/>
        <v>4</v>
      </c>
      <c r="AC344">
        <f t="shared" si="115"/>
        <v>7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>
        <v>65.860279232777714</v>
      </c>
      <c r="AR344">
        <v>67.724272904269085</v>
      </c>
      <c r="AS344">
        <v>43.526654950205042</v>
      </c>
      <c r="AT344">
        <v>-65.860279232777714</v>
      </c>
      <c r="AU344">
        <v>-67.724272904269085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7</v>
      </c>
      <c r="D345" s="2">
        <v>0</v>
      </c>
      <c r="E345">
        <v>9</v>
      </c>
      <c r="F345">
        <v>16</v>
      </c>
      <c r="G345">
        <v>27</v>
      </c>
      <c r="H345">
        <v>26.44</v>
      </c>
      <c r="I345">
        <v>9848.7510106000009</v>
      </c>
      <c r="J345">
        <v>20.075930144267275</v>
      </c>
      <c r="K345">
        <v>18.872234118486794</v>
      </c>
      <c r="L345">
        <v>11.751702308281214</v>
      </c>
      <c r="M345">
        <v>11.05719251705329</v>
      </c>
      <c r="N345">
        <v>1.3169999999999999</v>
      </c>
      <c r="O345">
        <v>0.25974025974025994</v>
      </c>
      <c r="P345">
        <v>3.0824508320726172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3.082450835552617</v>
      </c>
      <c r="AH345" t="str">
        <f t="shared" si="134"/>
        <v xml:space="preserve"> </v>
      </c>
      <c r="AI345">
        <f t="shared" si="118"/>
        <v>99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-20.936414035960603</v>
      </c>
      <c r="AR345">
        <v>-5.0103479922209537</v>
      </c>
      <c r="AS345">
        <v>2.1180030257186067</v>
      </c>
      <c r="AT345">
        <v>20.936414035960603</v>
      </c>
      <c r="AU345">
        <v>5.0103479922209537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24</v>
      </c>
      <c r="D346" s="2">
        <v>1</v>
      </c>
      <c r="E346">
        <v>11</v>
      </c>
      <c r="F346">
        <v>36</v>
      </c>
      <c r="G346">
        <v>89</v>
      </c>
      <c r="H346">
        <v>83.95</v>
      </c>
      <c r="I346">
        <v>132120.30390275002</v>
      </c>
      <c r="J346">
        <v>31.607680722891565</v>
      </c>
      <c r="K346">
        <v>26.752708731676229</v>
      </c>
      <c r="L346">
        <v>22.284506222996654</v>
      </c>
      <c r="M346">
        <v>19.185460382903337</v>
      </c>
      <c r="N346">
        <v>2.6560000000000001</v>
      </c>
      <c r="O346">
        <v>-6.7647058823529465</v>
      </c>
      <c r="P346">
        <v>1.0101250744490768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-90.40311134533377</v>
      </c>
      <c r="AR346">
        <v>-99.128916979343742</v>
      </c>
      <c r="AS346">
        <v>6.0154854079809361</v>
      </c>
      <c r="AT346">
        <v>90.40311134533377</v>
      </c>
      <c r="AU346">
        <v>99.128916979343742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10</v>
      </c>
      <c r="D347" s="2">
        <v>0</v>
      </c>
      <c r="E347">
        <v>3</v>
      </c>
      <c r="F347">
        <v>13</v>
      </c>
      <c r="G347">
        <v>74</v>
      </c>
      <c r="H347">
        <v>40.26</v>
      </c>
      <c r="I347">
        <v>6968.4114000599993</v>
      </c>
      <c r="J347" t="s">
        <v>1019</v>
      </c>
      <c r="K347" t="s">
        <v>1019</v>
      </c>
      <c r="L347" t="s">
        <v>1019</v>
      </c>
      <c r="M347" t="s">
        <v>1019</v>
      </c>
      <c r="N347">
        <v>3.879</v>
      </c>
      <c r="O347">
        <v>-243.82599297487167</v>
      </c>
      <c r="P347" t="s">
        <v>145</v>
      </c>
      <c r="Q347" s="36">
        <f t="shared" si="122"/>
        <v>76.923076926576925</v>
      </c>
      <c r="R347" t="str">
        <f t="shared" si="123"/>
        <v xml:space="preserve"> </v>
      </c>
      <c r="S347" s="37">
        <f t="shared" si="124"/>
        <v>0.83805266122478883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</v>
      </c>
      <c r="AD347" s="1" t="str">
        <f t="shared" si="132"/>
        <v xml:space="preserve"> </v>
      </c>
      <c r="AE347">
        <f t="shared" si="116"/>
        <v>50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-243.82599297137168</v>
      </c>
      <c r="AM347" t="str">
        <f t="shared" si="120"/>
        <v xml:space="preserve"> </v>
      </c>
      <c r="AN347">
        <f t="shared" si="121"/>
        <v>13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83.80526577247889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6</v>
      </c>
      <c r="F348">
        <v>18</v>
      </c>
      <c r="G348">
        <v>27.5</v>
      </c>
      <c r="H348">
        <v>25.87</v>
      </c>
      <c r="I348">
        <v>9189.2208448300007</v>
      </c>
      <c r="J348">
        <v>15.435560859188545</v>
      </c>
      <c r="K348">
        <v>13.065656565656566</v>
      </c>
      <c r="L348">
        <v>9.3332346067642771</v>
      </c>
      <c r="M348">
        <v>8.6844891395774582</v>
      </c>
      <c r="N348">
        <v>1.5130000000000001</v>
      </c>
      <c r="O348">
        <v>-19.572017654601375</v>
      </c>
      <c r="P348">
        <v>4.9980672593737916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4.9980672628837919</v>
      </c>
      <c r="AH348" t="str">
        <f t="shared" si="134"/>
        <v xml:space="preserve"> </v>
      </c>
      <c r="AI348">
        <f t="shared" si="118"/>
        <v>19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7.0169419035790099</v>
      </c>
      <c r="AR348">
        <v>16.600490019330483</v>
      </c>
      <c r="AS348">
        <v>6.3007344414379496</v>
      </c>
      <c r="AT348">
        <v>-7.0169419035790099</v>
      </c>
      <c r="AU348">
        <v>-16.600490019330483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14</v>
      </c>
      <c r="D349" s="2">
        <v>0</v>
      </c>
      <c r="E349">
        <v>8</v>
      </c>
      <c r="F349">
        <v>22</v>
      </c>
      <c r="G349">
        <v>310</v>
      </c>
      <c r="H349">
        <v>287.5</v>
      </c>
      <c r="I349">
        <v>48799.533262500001</v>
      </c>
      <c r="J349">
        <v>15.140344409921532</v>
      </c>
      <c r="K349">
        <v>13.014938886373924</v>
      </c>
      <c r="L349">
        <v>12.568106329910142</v>
      </c>
      <c r="M349">
        <v>11.375224082776652</v>
      </c>
      <c r="N349">
        <v>18.989000000000001</v>
      </c>
      <c r="O349">
        <v>9.0612967210169284</v>
      </c>
      <c r="P349">
        <v>1.8125217391304349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404</v>
      </c>
      <c r="AP349" t="s">
        <v>1024</v>
      </c>
      <c r="AQ349">
        <v>8.7953112484721814</v>
      </c>
      <c r="AR349">
        <v>-12.305535375676824</v>
      </c>
      <c r="AS349">
        <v>7.8260869565217384</v>
      </c>
      <c r="AT349">
        <v>-8.7953112484721814</v>
      </c>
      <c r="AU349">
        <v>12.305535375676824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11</v>
      </c>
      <c r="D350" s="2">
        <v>4</v>
      </c>
      <c r="E350">
        <v>16</v>
      </c>
      <c r="F350">
        <v>31</v>
      </c>
      <c r="G350">
        <v>31</v>
      </c>
      <c r="H350">
        <v>28.76</v>
      </c>
      <c r="I350">
        <v>11027.54303096</v>
      </c>
      <c r="J350" t="s">
        <v>1019</v>
      </c>
      <c r="K350">
        <v>32.831050228310502</v>
      </c>
      <c r="L350">
        <v>13.434615322016242</v>
      </c>
      <c r="M350">
        <v>10.04676519059292</v>
      </c>
      <c r="N350">
        <v>0.22800000000000001</v>
      </c>
      <c r="O350">
        <v>93.674489215004115</v>
      </c>
      <c r="P350">
        <v>0.76147426981919319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>
        <f t="shared" si="135"/>
        <v>93.67448921853412</v>
      </c>
      <c r="AL350" t="str">
        <f t="shared" si="136"/>
        <v xml:space="preserve"> </v>
      </c>
      <c r="AM350">
        <f t="shared" si="120"/>
        <v>3</v>
      </c>
      <c r="AN350" t="str">
        <f t="shared" si="121"/>
        <v xml:space="preserve"> </v>
      </c>
      <c r="AO350" t="s">
        <v>562</v>
      </c>
      <c r="AP350" t="s">
        <v>1079</v>
      </c>
      <c r="AQ350" t="e">
        <v>#VALUE!</v>
      </c>
      <c r="AR350">
        <v>-20.048448564971054</v>
      </c>
      <c r="AS350">
        <v>7.7885952712100082</v>
      </c>
      <c r="AT350" t="e">
        <v>#VALUE!</v>
      </c>
      <c r="AU350">
        <v>20.048448564971054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8</v>
      </c>
      <c r="D351" s="2">
        <v>1</v>
      </c>
      <c r="E351">
        <v>2</v>
      </c>
      <c r="F351">
        <v>11</v>
      </c>
      <c r="G351">
        <v>45</v>
      </c>
      <c r="H351">
        <v>42.46</v>
      </c>
      <c r="I351">
        <v>12310.42881904</v>
      </c>
      <c r="J351">
        <v>12.162704096247493</v>
      </c>
      <c r="K351">
        <v>12.415204678362574</v>
      </c>
      <c r="L351">
        <v>9.2253720363538232</v>
      </c>
      <c r="M351">
        <v>9.9593997718590845</v>
      </c>
      <c r="N351">
        <v>2.3850000000000002</v>
      </c>
      <c r="O351">
        <v>109.8581170503528</v>
      </c>
      <c r="P351">
        <v>0.28261893546867639</v>
      </c>
      <c r="Q351" s="36">
        <f t="shared" si="122"/>
        <v>72.727272730812729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70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26.732469787922465</v>
      </c>
      <c r="AR351">
        <v>17.564323662917204</v>
      </c>
      <c r="AS351">
        <v>5.9821008007536536</v>
      </c>
      <c r="AT351">
        <v>-26.732469787922465</v>
      </c>
      <c r="AU351">
        <v>-17.564323662917204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13</v>
      </c>
      <c r="D352" s="2">
        <v>3</v>
      </c>
      <c r="E352">
        <v>11</v>
      </c>
      <c r="F352">
        <v>27</v>
      </c>
      <c r="G352">
        <v>192.5</v>
      </c>
      <c r="H352">
        <v>182.94</v>
      </c>
      <c r="I352">
        <v>48928.277338439999</v>
      </c>
      <c r="J352">
        <v>17.46610654955127</v>
      </c>
      <c r="K352">
        <v>15.380864301328401</v>
      </c>
      <c r="L352">
        <v>11.076502916715434</v>
      </c>
      <c r="M352">
        <v>10.243734565423392</v>
      </c>
      <c r="N352">
        <v>10.474</v>
      </c>
      <c r="O352">
        <v>16.580310880829018</v>
      </c>
      <c r="P352">
        <v>1.8639991253963049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-5.2149652889634135</v>
      </c>
      <c r="AR352">
        <v>1.0230692278948461</v>
      </c>
      <c r="AS352">
        <v>5.2257570788236674</v>
      </c>
      <c r="AT352">
        <v>5.2149652889634135</v>
      </c>
      <c r="AU352">
        <v>-1.0230692278948461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16</v>
      </c>
      <c r="D353" s="2">
        <v>3</v>
      </c>
      <c r="E353">
        <v>11</v>
      </c>
      <c r="F353">
        <v>30</v>
      </c>
      <c r="G353">
        <v>80</v>
      </c>
      <c r="H353">
        <v>65.44</v>
      </c>
      <c r="I353">
        <v>16162.028752480001</v>
      </c>
      <c r="J353">
        <v>14.455489286503202</v>
      </c>
      <c r="K353">
        <v>13.130016051364365</v>
      </c>
      <c r="L353">
        <v>8.8087406440394034</v>
      </c>
      <c r="M353">
        <v>8.3477026196834778</v>
      </c>
      <c r="N353">
        <v>4.5270000000000001</v>
      </c>
      <c r="O353">
        <v>19.714285714285719</v>
      </c>
      <c r="P353">
        <v>2.3899755501222497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0.22249389109056242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>
        <f t="shared" si="115"/>
        <v>32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2.3899755536822496</v>
      </c>
      <c r="AH353" t="str">
        <f t="shared" si="134"/>
        <v xml:space="preserve"> </v>
      </c>
      <c r="AI353">
        <f t="shared" si="118"/>
        <v>158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12.920844768721985</v>
      </c>
      <c r="AR353">
        <v>21.287240253528118</v>
      </c>
      <c r="AS353">
        <v>22.249388753056245</v>
      </c>
      <c r="AT353">
        <v>-12.920844768721985</v>
      </c>
      <c r="AU353">
        <v>-21.287240253528118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7</v>
      </c>
      <c r="D354" s="2">
        <v>2</v>
      </c>
      <c r="E354">
        <v>13</v>
      </c>
      <c r="F354">
        <v>22</v>
      </c>
      <c r="G354">
        <v>99</v>
      </c>
      <c r="H354">
        <v>92.69</v>
      </c>
      <c r="I354">
        <v>20521.135733019997</v>
      </c>
      <c r="J354">
        <v>14.00362592536637</v>
      </c>
      <c r="K354">
        <v>12.714677640603567</v>
      </c>
      <c r="L354" t="s">
        <v>1019</v>
      </c>
      <c r="M354" t="s">
        <v>1019</v>
      </c>
      <c r="N354">
        <v>6.6189999999999998</v>
      </c>
      <c r="O354">
        <v>-6.2564425197215456</v>
      </c>
      <c r="P354">
        <v>2.6453770633293776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2.6453770668993775</v>
      </c>
      <c r="AH354" t="str">
        <f t="shared" si="134"/>
        <v xml:space="preserve"> </v>
      </c>
      <c r="AI354">
        <f t="shared" si="118"/>
        <v>142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15.642847392631742</v>
      </c>
      <c r="AR354" t="e">
        <v>#VALUE!</v>
      </c>
      <c r="AS354">
        <v>6.8076383644406047</v>
      </c>
      <c r="AT354">
        <v>-15.642847392631742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13</v>
      </c>
      <c r="D355" s="2">
        <v>1</v>
      </c>
      <c r="E355">
        <v>3</v>
      </c>
      <c r="F355">
        <v>17</v>
      </c>
      <c r="G355">
        <v>67</v>
      </c>
      <c r="H355">
        <v>61.06</v>
      </c>
      <c r="I355">
        <v>19168.720892400001</v>
      </c>
      <c r="J355">
        <v>9.9901832460732987</v>
      </c>
      <c r="K355">
        <v>10.793706911790702</v>
      </c>
      <c r="L355">
        <v>6.5135659246165858</v>
      </c>
      <c r="M355">
        <v>6.9404515658960602</v>
      </c>
      <c r="N355">
        <v>6.1120000000000001</v>
      </c>
      <c r="O355">
        <v>39.277546737674925</v>
      </c>
      <c r="P355">
        <v>2.5990828693088761</v>
      </c>
      <c r="Q355" s="36">
        <f t="shared" si="122"/>
        <v>76.470588238874114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-0.39819628347967984</v>
      </c>
      <c r="W355" s="37" t="str">
        <f t="shared" si="128"/>
        <v/>
      </c>
      <c r="X355" s="37">
        <f t="shared" si="129"/>
        <v>-0.41796362223006345</v>
      </c>
      <c r="Y355" t="str">
        <f t="shared" si="113"/>
        <v xml:space="preserve"> </v>
      </c>
      <c r="Z355" s="1">
        <f t="shared" si="130"/>
        <v>52</v>
      </c>
      <c r="AA355" t="str">
        <f t="shared" si="114"/>
        <v xml:space="preserve"> </v>
      </c>
      <c r="AB355" s="1">
        <f t="shared" si="131"/>
        <v>35</v>
      </c>
      <c r="AC355" t="str">
        <f t="shared" si="115"/>
        <v xml:space="preserve"> </v>
      </c>
      <c r="AD355" s="1" t="str">
        <f t="shared" si="132"/>
        <v xml:space="preserve"> </v>
      </c>
      <c r="AE355">
        <f t="shared" si="116"/>
        <v>53</v>
      </c>
      <c r="AF355" t="str">
        <f t="shared" si="117"/>
        <v xml:space="preserve"> </v>
      </c>
      <c r="AG355">
        <f t="shared" si="133"/>
        <v>2.599082872888876</v>
      </c>
      <c r="AH355" t="str">
        <f t="shared" si="134"/>
        <v xml:space="preserve"> </v>
      </c>
      <c r="AI355">
        <f t="shared" si="118"/>
        <v>144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39.819628347967985</v>
      </c>
      <c r="AR355">
        <v>41.796362223006348</v>
      </c>
      <c r="AS355">
        <v>9.7281362594169529</v>
      </c>
      <c r="AT355">
        <v>-39.819628347967985</v>
      </c>
      <c r="AU355">
        <v>-41.796362223006348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29</v>
      </c>
      <c r="D356" s="2">
        <v>3</v>
      </c>
      <c r="E356">
        <v>9</v>
      </c>
      <c r="F356">
        <v>41</v>
      </c>
      <c r="G356">
        <v>180</v>
      </c>
      <c r="H356">
        <v>155.77000000000001</v>
      </c>
      <c r="I356">
        <v>94396.62000000001</v>
      </c>
      <c r="J356">
        <v>23.615827774408732</v>
      </c>
      <c r="K356">
        <v>29.203224596925384</v>
      </c>
      <c r="L356">
        <v>21.029090251521406</v>
      </c>
      <c r="M356">
        <v>25.015597733140694</v>
      </c>
      <c r="N356">
        <v>5.3340000000000005</v>
      </c>
      <c r="O356">
        <v>-60.926829268292671</v>
      </c>
      <c r="P356">
        <v>0.39352892084483532</v>
      </c>
      <c r="Q356" s="36">
        <f t="shared" si="122"/>
        <v>70.731707320663176</v>
      </c>
      <c r="R356" t="str">
        <f t="shared" si="123"/>
        <v xml:space="preserve"> </v>
      </c>
      <c r="S356" s="37">
        <f t="shared" si="124"/>
        <v>0.15554985272654745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 t="str">
        <f t="shared" si="131"/>
        <v xml:space="preserve"> </v>
      </c>
      <c r="AC356">
        <f t="shared" si="115"/>
        <v>73</v>
      </c>
      <c r="AD356" s="1" t="str">
        <f t="shared" si="132"/>
        <v xml:space="preserve"> </v>
      </c>
      <c r="AE356">
        <f t="shared" si="116"/>
        <v>83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-60.926829264702668</v>
      </c>
      <c r="AM356" t="str">
        <f t="shared" si="120"/>
        <v xml:space="preserve"> </v>
      </c>
      <c r="AN356">
        <f t="shared" si="121"/>
        <v>2</v>
      </c>
      <c r="AO356" t="s">
        <v>590</v>
      </c>
      <c r="AP356" t="s">
        <v>1097</v>
      </c>
      <c r="AQ356">
        <v>-42.260582947055795</v>
      </c>
      <c r="AR356">
        <v>-87.910825797208474</v>
      </c>
      <c r="AS356">
        <v>15.554984913654746</v>
      </c>
      <c r="AT356">
        <v>42.260582947055795</v>
      </c>
      <c r="AU356">
        <v>87.910825797208474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11</v>
      </c>
      <c r="F357">
        <v>13</v>
      </c>
      <c r="G357">
        <v>19.5</v>
      </c>
      <c r="H357">
        <v>17.28</v>
      </c>
      <c r="I357">
        <v>8066.304000000001</v>
      </c>
      <c r="J357">
        <v>10.820288040075141</v>
      </c>
      <c r="K357">
        <v>11.013384321223711</v>
      </c>
      <c r="L357">
        <v>14.008689655172414</v>
      </c>
      <c r="M357">
        <v>12.002521132540009</v>
      </c>
      <c r="N357">
        <v>1.597</v>
      </c>
      <c r="O357">
        <v>-87.64705882352942</v>
      </c>
      <c r="P357">
        <v>5.3124999999999991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>
        <f t="shared" si="127"/>
        <v>-0.34819117968661395</v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>
        <f t="shared" si="130"/>
        <v>67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5.3125000035999994</v>
      </c>
      <c r="AH357" t="str">
        <f t="shared" si="134"/>
        <v xml:space="preserve"> </v>
      </c>
      <c r="AI357">
        <f t="shared" si="118"/>
        <v>16</v>
      </c>
      <c r="AJ357" t="str">
        <f t="shared" si="119"/>
        <v xml:space="preserve"> </v>
      </c>
      <c r="AK357" t="str">
        <f t="shared" si="135"/>
        <v xml:space="preserve"> </v>
      </c>
      <c r="AL357">
        <f t="shared" si="136"/>
        <v>-87.647058819929427</v>
      </c>
      <c r="AM357" t="str">
        <f t="shared" si="120"/>
        <v xml:space="preserve"> </v>
      </c>
      <c r="AN357">
        <f t="shared" si="121"/>
        <v>10</v>
      </c>
      <c r="AO357" t="s">
        <v>396</v>
      </c>
      <c r="AP357" t="s">
        <v>1028</v>
      </c>
      <c r="AQ357">
        <v>34.819117968661395</v>
      </c>
      <c r="AR357">
        <v>-25.178236906839714</v>
      </c>
      <c r="AS357">
        <v>12.847222222222211</v>
      </c>
      <c r="AT357">
        <v>-34.819117968661395</v>
      </c>
      <c r="AU357">
        <v>25.178236906839714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1</v>
      </c>
      <c r="D358" s="2">
        <v>1</v>
      </c>
      <c r="E358">
        <v>0</v>
      </c>
      <c r="F358">
        <v>2</v>
      </c>
      <c r="G358">
        <v>14.649999618530273</v>
      </c>
      <c r="H358">
        <v>13.05</v>
      </c>
      <c r="I358">
        <v>7537.3408911999995</v>
      </c>
      <c r="J358">
        <v>31.220095693779907</v>
      </c>
      <c r="K358">
        <v>28.43137254901961</v>
      </c>
      <c r="L358">
        <v>6.8282530271990449</v>
      </c>
      <c r="M358">
        <v>6.6002584605565415</v>
      </c>
      <c r="N358">
        <v>0.41799999999999998</v>
      </c>
      <c r="O358">
        <v>-66.666666666666657</v>
      </c>
      <c r="P358">
        <v>1.8007662835249041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>
        <f t="shared" si="129"/>
        <v>-0.38984394962096292</v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42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>
        <f t="shared" si="136"/>
        <v>-66.66666666305666</v>
      </c>
      <c r="AM358" t="str">
        <f t="shared" si="120"/>
        <v xml:space="preserve"> </v>
      </c>
      <c r="AN358">
        <f t="shared" si="121"/>
        <v>4</v>
      </c>
      <c r="AO358" t="s">
        <v>676</v>
      </c>
      <c r="AP358" t="s">
        <v>1041</v>
      </c>
      <c r="AQ358">
        <v>-88.068318226511707</v>
      </c>
      <c r="AR358">
        <v>38.984394962096289</v>
      </c>
      <c r="AS358">
        <v>12.260533475327762</v>
      </c>
      <c r="AT358">
        <v>88.068318226511707</v>
      </c>
      <c r="AU358">
        <v>-38.984394962096289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14</v>
      </c>
      <c r="H359">
        <v>12.8</v>
      </c>
      <c r="I359">
        <v>7537.3408911999995</v>
      </c>
      <c r="J359">
        <v>30.622009569377994</v>
      </c>
      <c r="K359">
        <v>27.886710239651418</v>
      </c>
      <c r="L359">
        <v>6.8282530271990449</v>
      </c>
      <c r="M359">
        <v>6.6002584605565415</v>
      </c>
      <c r="N359">
        <v>0.41799999999999998</v>
      </c>
      <c r="O359">
        <v>-66.666666666666657</v>
      </c>
      <c r="P359">
        <v>1.6718749999999998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-0.38984394962096292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42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>
        <f t="shared" si="136"/>
        <v>-66.666666663046655</v>
      </c>
      <c r="AM359" t="str">
        <f t="shared" si="120"/>
        <v xml:space="preserve"> </v>
      </c>
      <c r="AN359">
        <f t="shared" si="121"/>
        <v>3</v>
      </c>
      <c r="AO359" t="s">
        <v>685</v>
      </c>
      <c r="AP359" t="s">
        <v>1041</v>
      </c>
      <c r="AQ359">
        <v>-84.465476881176244</v>
      </c>
      <c r="AR359">
        <v>38.984394962096289</v>
      </c>
      <c r="AS359">
        <v>9.375</v>
      </c>
      <c r="AT359">
        <v>84.465476881176244</v>
      </c>
      <c r="AU359">
        <v>-38.984394962096289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5</v>
      </c>
      <c r="D360" s="2">
        <v>2</v>
      </c>
      <c r="E360">
        <v>13</v>
      </c>
      <c r="F360">
        <v>20</v>
      </c>
      <c r="G360">
        <v>67.5</v>
      </c>
      <c r="H360">
        <v>69.56</v>
      </c>
      <c r="I360">
        <v>21128.299780400001</v>
      </c>
      <c r="J360" t="s">
        <v>1019</v>
      </c>
      <c r="K360" t="s">
        <v>1019</v>
      </c>
      <c r="L360">
        <v>21.193243180060506</v>
      </c>
      <c r="M360">
        <v>19.463694917640431</v>
      </c>
      <c r="N360">
        <v>1.3720000000000001</v>
      </c>
      <c r="O360">
        <v>-8.2761858000744546</v>
      </c>
      <c r="P360">
        <v>3.9189189189189193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3.9189189225489192</v>
      </c>
      <c r="AH360" t="str">
        <f t="shared" si="134"/>
        <v xml:space="preserve"> </v>
      </c>
      <c r="AI360">
        <f t="shared" si="118"/>
        <v>45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-89.377656363337252</v>
      </c>
      <c r="AS360">
        <v>-2.9614721104082808</v>
      </c>
      <c r="AT360" t="e">
        <v>#VALUE!</v>
      </c>
      <c r="AU360">
        <v>89.377656363337252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14</v>
      </c>
      <c r="D361" s="2">
        <v>0</v>
      </c>
      <c r="E361">
        <v>10</v>
      </c>
      <c r="F361">
        <v>24</v>
      </c>
      <c r="G361">
        <v>70</v>
      </c>
      <c r="H361">
        <v>67.8</v>
      </c>
      <c r="I361">
        <v>27890.308140599998</v>
      </c>
      <c r="J361">
        <v>23.533495314127038</v>
      </c>
      <c r="K361">
        <v>19.05564924114671</v>
      </c>
      <c r="L361">
        <v>13.977414350355525</v>
      </c>
      <c r="M361">
        <v>11.720439761976804</v>
      </c>
      <c r="N361">
        <v>2.8159999999999998</v>
      </c>
      <c r="O361">
        <v>355.73158213680603</v>
      </c>
      <c r="P361">
        <v>5.3451327433628322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5.3451327470028325</v>
      </c>
      <c r="AH361" t="str">
        <f t="shared" si="134"/>
        <v xml:space="preserve"> </v>
      </c>
      <c r="AI361">
        <f t="shared" si="118"/>
        <v>14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-41.764616262888495</v>
      </c>
      <c r="AR361">
        <v>-24.89876840464067</v>
      </c>
      <c r="AS361">
        <v>3.2448377581121068</v>
      </c>
      <c r="AT361">
        <v>41.764616262888495</v>
      </c>
      <c r="AU361">
        <v>24.89876840464067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5</v>
      </c>
      <c r="D362" s="2">
        <v>6</v>
      </c>
      <c r="E362">
        <v>6</v>
      </c>
      <c r="F362">
        <v>17</v>
      </c>
      <c r="G362">
        <v>77</v>
      </c>
      <c r="H362">
        <v>74.91</v>
      </c>
      <c r="I362">
        <v>16756.67767818</v>
      </c>
      <c r="J362">
        <v>12.966937857019213</v>
      </c>
      <c r="K362">
        <v>12.200325732899021</v>
      </c>
      <c r="L362">
        <v>7.9040028505038533</v>
      </c>
      <c r="M362">
        <v>7.6457808342543698</v>
      </c>
      <c r="N362">
        <v>5.7770000000000001</v>
      </c>
      <c r="O362">
        <v>-4.717742748424171</v>
      </c>
      <c r="P362">
        <v>3.4548124415965829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3.4548124452465827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68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21.887805238112822</v>
      </c>
      <c r="AR362">
        <v>29.371756696216821</v>
      </c>
      <c r="AS362">
        <v>2.7900146842878115</v>
      </c>
      <c r="AT362">
        <v>-21.887805238112822</v>
      </c>
      <c r="AU362">
        <v>-29.371756696216821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15</v>
      </c>
      <c r="D363" s="2">
        <v>3</v>
      </c>
      <c r="E363">
        <v>21</v>
      </c>
      <c r="F363">
        <v>39</v>
      </c>
      <c r="G363">
        <v>53</v>
      </c>
      <c r="H363">
        <v>52.11</v>
      </c>
      <c r="I363">
        <v>187018.56909</v>
      </c>
      <c r="J363">
        <v>15.281524926686217</v>
      </c>
      <c r="K363">
        <v>14.168026101141924</v>
      </c>
      <c r="L363">
        <v>10.646297615119666</v>
      </c>
      <c r="M363">
        <v>10.191771358892325</v>
      </c>
      <c r="N363">
        <v>3.41</v>
      </c>
      <c r="O363">
        <v>0.7228915662650609</v>
      </c>
      <c r="P363">
        <v>1.4642103243139513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7.9448467715303561</v>
      </c>
      <c r="AR363">
        <v>4.8672789639460419</v>
      </c>
      <c r="AS363">
        <v>1.7079255421224238</v>
      </c>
      <c r="AT363">
        <v>-7.9448467715303561</v>
      </c>
      <c r="AU363">
        <v>-4.8672789639460419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15</v>
      </c>
      <c r="D364" s="2">
        <v>1</v>
      </c>
      <c r="E364">
        <v>7</v>
      </c>
      <c r="F364">
        <v>23</v>
      </c>
      <c r="G364">
        <v>394</v>
      </c>
      <c r="H364">
        <v>380.5</v>
      </c>
      <c r="I364">
        <v>30076.211179500002</v>
      </c>
      <c r="J364">
        <v>21.416108515787698</v>
      </c>
      <c r="K364">
        <v>19.235630150144079</v>
      </c>
      <c r="L364">
        <v>15.116983760838984</v>
      </c>
      <c r="M364">
        <v>14.353539032108209</v>
      </c>
      <c r="N364">
        <v>17.766999999999999</v>
      </c>
      <c r="O364">
        <v>12.105263157894733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-29.009582514608368</v>
      </c>
      <c r="AR364">
        <v>-35.081682949015345</v>
      </c>
      <c r="AS364">
        <v>3.5479632063074806</v>
      </c>
      <c r="AT364">
        <v>29.009582514608368</v>
      </c>
      <c r="AU364">
        <v>35.081682949015345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16</v>
      </c>
      <c r="D365" s="2">
        <v>2</v>
      </c>
      <c r="E365">
        <v>9</v>
      </c>
      <c r="F365">
        <v>27</v>
      </c>
      <c r="G365">
        <v>74</v>
      </c>
      <c r="H365">
        <v>66.599999999999994</v>
      </c>
      <c r="I365">
        <v>49919.793103799995</v>
      </c>
      <c r="J365">
        <v>21.02272727272727</v>
      </c>
      <c r="K365">
        <v>19.987995198079229</v>
      </c>
      <c r="L365">
        <v>7.0883465396664578</v>
      </c>
      <c r="M365">
        <v>6.5579998280358831</v>
      </c>
      <c r="N365">
        <v>3.1680000000000001</v>
      </c>
      <c r="O365">
        <v>-24.565217391304344</v>
      </c>
      <c r="P365">
        <v>4.7042042042042045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-0.36660262718253167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48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4.7042042078842048</v>
      </c>
      <c r="AH365" t="str">
        <f t="shared" si="134"/>
        <v xml:space="preserve"> </v>
      </c>
      <c r="AI365">
        <f t="shared" si="142"/>
        <v>23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-26.639873288541871</v>
      </c>
      <c r="AR365">
        <v>36.660262718253165</v>
      </c>
      <c r="AS365">
        <v>11.111111111111116</v>
      </c>
      <c r="AT365">
        <v>26.639873288541871</v>
      </c>
      <c r="AU365">
        <v>-36.660262718253165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19</v>
      </c>
      <c r="F366">
        <v>23</v>
      </c>
      <c r="G366">
        <v>73.5</v>
      </c>
      <c r="H366">
        <v>75.349999999999994</v>
      </c>
      <c r="I366">
        <v>27057.520111599999</v>
      </c>
      <c r="J366">
        <v>26.364590622813154</v>
      </c>
      <c r="K366">
        <v>24.329996771068775</v>
      </c>
      <c r="L366">
        <v>17.509845867658782</v>
      </c>
      <c r="M366">
        <v>16.206997909236257</v>
      </c>
      <c r="N366">
        <v>2.8580000000000001</v>
      </c>
      <c r="O366">
        <v>39.645079335860707</v>
      </c>
      <c r="P366">
        <v>3.0298606502986063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3.0298606539886062</v>
      </c>
      <c r="AH366" t="str">
        <f t="shared" si="134"/>
        <v xml:space="preserve"> </v>
      </c>
      <c r="AI366">
        <f t="shared" si="142"/>
        <v>105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-58.818994912651725</v>
      </c>
      <c r="AR366">
        <v>-56.463715606316136</v>
      </c>
      <c r="AS366">
        <v>-2.4552090245520852</v>
      </c>
      <c r="AT366">
        <v>58.818994912651725</v>
      </c>
      <c r="AU366">
        <v>56.463715606316136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17.5</v>
      </c>
      <c r="H367">
        <v>17.64</v>
      </c>
      <c r="I367">
        <v>6659.3662581600001</v>
      </c>
      <c r="J367">
        <v>12.475247524752476</v>
      </c>
      <c r="K367">
        <v>11.635883905013193</v>
      </c>
      <c r="L367" t="s">
        <v>1019</v>
      </c>
      <c r="M367" t="s">
        <v>1019</v>
      </c>
      <c r="N367">
        <v>1.4139999999999999</v>
      </c>
      <c r="O367">
        <v>10.666666666666677</v>
      </c>
      <c r="P367">
        <v>4.0476190476190466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4.0476190513190469</v>
      </c>
      <c r="AH367" t="str">
        <f t="shared" si="134"/>
        <v xml:space="preserve"> </v>
      </c>
      <c r="AI367">
        <f t="shared" si="142"/>
        <v>39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24.849723573810412</v>
      </c>
      <c r="AR367" t="e">
        <v>#VALUE!</v>
      </c>
      <c r="AS367">
        <v>-0.79365079365080193</v>
      </c>
      <c r="AT367">
        <v>-24.849723573810412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6</v>
      </c>
      <c r="D368" s="2">
        <v>4</v>
      </c>
      <c r="E368">
        <v>16</v>
      </c>
      <c r="F368">
        <v>26</v>
      </c>
      <c r="G368">
        <v>67</v>
      </c>
      <c r="H368">
        <v>69.17</v>
      </c>
      <c r="I368">
        <v>23982.50418847</v>
      </c>
      <c r="J368">
        <v>10.858712715855573</v>
      </c>
      <c r="K368">
        <v>12.307829181494663</v>
      </c>
      <c r="L368">
        <v>6.3666102446545985</v>
      </c>
      <c r="M368">
        <v>7.2424139731474133</v>
      </c>
      <c r="N368">
        <v>6.37</v>
      </c>
      <c r="O368">
        <v>13.967705238510735</v>
      </c>
      <c r="P368">
        <v>3.9222206158739339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-0.34587649614966876</v>
      </c>
      <c r="W368" s="37" t="str">
        <f t="shared" si="128"/>
        <v/>
      </c>
      <c r="X368" s="37">
        <f t="shared" si="129"/>
        <v>-0.4310952236673864</v>
      </c>
      <c r="Y368" t="str">
        <f t="shared" si="137"/>
        <v xml:space="preserve"> </v>
      </c>
      <c r="Z368" s="1">
        <f t="shared" si="130"/>
        <v>68</v>
      </c>
      <c r="AA368" t="str">
        <f t="shared" si="138"/>
        <v xml:space="preserve"> </v>
      </c>
      <c r="AB368" s="1">
        <f t="shared" si="131"/>
        <v>31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3.9222206195839338</v>
      </c>
      <c r="AH368" t="str">
        <f t="shared" si="134"/>
        <v xml:space="preserve"> </v>
      </c>
      <c r="AI368">
        <f t="shared" si="142"/>
        <v>44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34.587649614966878</v>
      </c>
      <c r="AR368">
        <v>43.109522366738638</v>
      </c>
      <c r="AS368">
        <v>-3.1371982073153171</v>
      </c>
      <c r="AT368">
        <v>-34.587649614966878</v>
      </c>
      <c r="AU368">
        <v>-43.109522366738638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2</v>
      </c>
      <c r="D369" s="2">
        <v>3</v>
      </c>
      <c r="E369">
        <v>10</v>
      </c>
      <c r="F369">
        <v>15</v>
      </c>
      <c r="G369">
        <v>16.5</v>
      </c>
      <c r="H369">
        <v>19.399999999999999</v>
      </c>
      <c r="I369">
        <v>10062.280954399999</v>
      </c>
      <c r="J369">
        <v>4.8817312531454444</v>
      </c>
      <c r="K369">
        <v>4.8246704799801039</v>
      </c>
      <c r="L369">
        <v>4.466374105729245</v>
      </c>
      <c r="M369">
        <v>5.3765183727516819</v>
      </c>
      <c r="N369">
        <v>3.8120000000000003</v>
      </c>
      <c r="O369">
        <v>-0.63492063492063544</v>
      </c>
      <c r="P369">
        <v>0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-0.70592691456875278</v>
      </c>
      <c r="W369" s="37" t="str">
        <f t="shared" si="128"/>
        <v/>
      </c>
      <c r="X369" s="37">
        <f t="shared" si="129"/>
        <v>-0.60089569425566047</v>
      </c>
      <c r="Y369" t="str">
        <f t="shared" si="137"/>
        <v xml:space="preserve"> </v>
      </c>
      <c r="Z369" s="1">
        <f t="shared" si="130"/>
        <v>1</v>
      </c>
      <c r="AA369" t="str">
        <f t="shared" si="138"/>
        <v xml:space="preserve"> </v>
      </c>
      <c r="AB369" s="1">
        <f t="shared" si="131"/>
        <v>5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70.592691456875272</v>
      </c>
      <c r="AR369">
        <v>60.089569425566047</v>
      </c>
      <c r="AS369">
        <v>-14.948453608247414</v>
      </c>
      <c r="AT369">
        <v>-70.592691456875272</v>
      </c>
      <c r="AU369">
        <v>-60.089569425566047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13</v>
      </c>
      <c r="D370" s="2">
        <v>1</v>
      </c>
      <c r="E370">
        <v>3</v>
      </c>
      <c r="F370">
        <v>17</v>
      </c>
      <c r="G370">
        <v>58</v>
      </c>
      <c r="H370">
        <v>56.91</v>
      </c>
      <c r="I370">
        <v>28765.142996099996</v>
      </c>
      <c r="J370">
        <v>17.635574837310195</v>
      </c>
      <c r="K370">
        <v>16.126381411164637</v>
      </c>
      <c r="L370">
        <v>11.168691014701347</v>
      </c>
      <c r="M370">
        <v>10.356599757524569</v>
      </c>
      <c r="N370">
        <v>3.1019999999999999</v>
      </c>
      <c r="O370">
        <v>-1.5789473684210347</v>
      </c>
      <c r="P370">
        <v>3.3140045686171153</v>
      </c>
      <c r="Q370" s="36">
        <f t="shared" si="122"/>
        <v>76.47058823902411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>
        <f t="shared" si="140"/>
        <v>52</v>
      </c>
      <c r="AF370" t="str">
        <f t="shared" si="141"/>
        <v xml:space="preserve"> </v>
      </c>
      <c r="AG370">
        <f t="shared" si="133"/>
        <v>3.3140045723471152</v>
      </c>
      <c r="AH370" t="str">
        <f t="shared" si="134"/>
        <v xml:space="preserve"> </v>
      </c>
      <c r="AI370">
        <f t="shared" si="142"/>
        <v>76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-6.2358339046191036</v>
      </c>
      <c r="AR370">
        <v>0.19929885009861703</v>
      </c>
      <c r="AS370">
        <v>1.9153048673343998</v>
      </c>
      <c r="AT370">
        <v>6.2358339046191036</v>
      </c>
      <c r="AU370">
        <v>-0.19929885009861703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11</v>
      </c>
      <c r="D371" s="2">
        <v>1</v>
      </c>
      <c r="E371">
        <v>13</v>
      </c>
      <c r="F371">
        <v>25</v>
      </c>
      <c r="G371">
        <v>121</v>
      </c>
      <c r="H371">
        <v>116.1</v>
      </c>
      <c r="I371">
        <v>163084.05713880001</v>
      </c>
      <c r="J371">
        <v>20.922688772751844</v>
      </c>
      <c r="K371">
        <v>19.463537300922045</v>
      </c>
      <c r="L371">
        <v>14.127418907658511</v>
      </c>
      <c r="M371">
        <v>13.387570314944046</v>
      </c>
      <c r="N371">
        <v>5.5490000000000004</v>
      </c>
      <c r="O371">
        <v>-4.479166666666659</v>
      </c>
      <c r="P371">
        <v>3.3006029285099059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3.3006029322499058</v>
      </c>
      <c r="AH371" t="str">
        <f t="shared" si="134"/>
        <v xml:space="preserve"> </v>
      </c>
      <c r="AI371">
        <f t="shared" si="142"/>
        <v>78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-26.037246293646721</v>
      </c>
      <c r="AR371">
        <v>-26.239172573295065</v>
      </c>
      <c r="AS371">
        <v>4.2204995693367886</v>
      </c>
      <c r="AT371">
        <v>26.037246293646721</v>
      </c>
      <c r="AU371">
        <v>26.239172573295065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9</v>
      </c>
      <c r="D372" s="2">
        <v>1</v>
      </c>
      <c r="E372">
        <v>7</v>
      </c>
      <c r="F372">
        <v>17</v>
      </c>
      <c r="G372">
        <v>46</v>
      </c>
      <c r="H372">
        <v>42.14</v>
      </c>
      <c r="I372">
        <v>243589.19871692001</v>
      </c>
      <c r="J372">
        <v>14.511019283746558</v>
      </c>
      <c r="K372">
        <v>13.730856956663409</v>
      </c>
      <c r="L372">
        <v>11.495303146090571</v>
      </c>
      <c r="M372">
        <v>11.396420396262956</v>
      </c>
      <c r="N372">
        <v>2.9039999999999999</v>
      </c>
      <c r="O372">
        <v>-2.9870129870129896</v>
      </c>
      <c r="P372">
        <v>3.4195538680588511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3.419553871808851</v>
      </c>
      <c r="AH372" t="str">
        <f t="shared" si="134"/>
        <v xml:space="preserve"> </v>
      </c>
      <c r="AI372">
        <f t="shared" si="142"/>
        <v>70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12.586334801324227</v>
      </c>
      <c r="AR372">
        <v>-2.7192275621552353</v>
      </c>
      <c r="AS372">
        <v>9.1599430469862408</v>
      </c>
      <c r="AT372">
        <v>-12.586334801324227</v>
      </c>
      <c r="AU372">
        <v>2.7192275621552353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1</v>
      </c>
      <c r="E373">
        <v>11</v>
      </c>
      <c r="F373">
        <v>14</v>
      </c>
      <c r="G373">
        <v>50.5</v>
      </c>
      <c r="H373">
        <v>52.05</v>
      </c>
      <c r="I373">
        <v>14486.2273563</v>
      </c>
      <c r="J373">
        <v>9.5750551876379681</v>
      </c>
      <c r="K373">
        <v>8.6894824707846396</v>
      </c>
      <c r="L373" t="s">
        <v>1019</v>
      </c>
      <c r="M373" t="s">
        <v>1019</v>
      </c>
      <c r="N373">
        <v>5.4359999999999999</v>
      </c>
      <c r="O373">
        <v>-10.714285714285708</v>
      </c>
      <c r="P373">
        <v>4.2804995196926034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-0.42320339318374278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39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4.2804995234526038</v>
      </c>
      <c r="AH373" t="str">
        <f t="shared" si="134"/>
        <v xml:space="preserve"> </v>
      </c>
      <c r="AI373">
        <f t="shared" si="142"/>
        <v>28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42.32033931837428</v>
      </c>
      <c r="AR373" t="e">
        <v>#VALUE!</v>
      </c>
      <c r="AS373">
        <v>-2.9779058597502295</v>
      </c>
      <c r="AT373">
        <v>-42.32033931837428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12</v>
      </c>
      <c r="D374" s="2">
        <v>1</v>
      </c>
      <c r="E374">
        <v>17</v>
      </c>
      <c r="F374">
        <v>30</v>
      </c>
      <c r="G374">
        <v>96.5</v>
      </c>
      <c r="H374">
        <v>99.78</v>
      </c>
      <c r="I374">
        <v>249607.62336402002</v>
      </c>
      <c r="J374">
        <v>22.407365820794968</v>
      </c>
      <c r="K374">
        <v>20.948981734201134</v>
      </c>
      <c r="L374">
        <v>15.872481736838658</v>
      </c>
      <c r="M374">
        <v>14.9768352992093</v>
      </c>
      <c r="N374">
        <v>4.4530000000000003</v>
      </c>
      <c r="O374">
        <v>5.2999999999999936</v>
      </c>
      <c r="P374">
        <v>2.913409500901984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2.9134095046719839</v>
      </c>
      <c r="AH374" t="str">
        <f t="shared" si="134"/>
        <v xml:space="preserve"> </v>
      </c>
      <c r="AI374">
        <f t="shared" si="142"/>
        <v>113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-34.980867680130892</v>
      </c>
      <c r="AR374">
        <v>-41.832628751245046</v>
      </c>
      <c r="AS374">
        <v>-3.2872319102024483</v>
      </c>
      <c r="AT374">
        <v>34.980867680130892</v>
      </c>
      <c r="AU374">
        <v>41.832628751245046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13</v>
      </c>
      <c r="D375" s="2">
        <v>1</v>
      </c>
      <c r="E375">
        <v>7</v>
      </c>
      <c r="F375">
        <v>21</v>
      </c>
      <c r="G375">
        <v>78</v>
      </c>
      <c r="H375">
        <v>72.11</v>
      </c>
      <c r="I375">
        <v>42105.028999999995</v>
      </c>
      <c r="J375">
        <v>14.313219531560142</v>
      </c>
      <c r="K375">
        <v>13.531619440795646</v>
      </c>
      <c r="L375" t="s">
        <v>1019</v>
      </c>
      <c r="M375" t="s">
        <v>1019</v>
      </c>
      <c r="N375">
        <v>5.0380000000000003</v>
      </c>
      <c r="O375">
        <v>6.4194801865361573</v>
      </c>
      <c r="P375">
        <v>1.9636666204409929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13.777870762782918</v>
      </c>
      <c r="AR375" t="e">
        <v>#VALUE!</v>
      </c>
      <c r="AS375">
        <v>8.1680765497157193</v>
      </c>
      <c r="AT375">
        <v>-13.777870762782918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11</v>
      </c>
      <c r="D376" s="2">
        <v>2</v>
      </c>
      <c r="E376">
        <v>11</v>
      </c>
      <c r="F376">
        <v>24</v>
      </c>
      <c r="G376">
        <v>178</v>
      </c>
      <c r="H376">
        <v>174.94</v>
      </c>
      <c r="I376">
        <v>22631.175203699997</v>
      </c>
      <c r="J376">
        <v>15.013731548232062</v>
      </c>
      <c r="K376">
        <v>14.096696212731668</v>
      </c>
      <c r="L376">
        <v>10.265863612277464</v>
      </c>
      <c r="M376">
        <v>9.8245819095649214</v>
      </c>
      <c r="N376">
        <v>11.652000000000001</v>
      </c>
      <c r="O376">
        <v>7.3571428571428719</v>
      </c>
      <c r="P376">
        <v>1.7143020464159142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9.5580208889979978</v>
      </c>
      <c r="AR376">
        <v>8.2667445033667857</v>
      </c>
      <c r="AS376">
        <v>1.7491711443923696</v>
      </c>
      <c r="AT376">
        <v>-9.5580208889979978</v>
      </c>
      <c r="AU376">
        <v>-8.2667445033667857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4</v>
      </c>
      <c r="D377" s="2">
        <v>4</v>
      </c>
      <c r="E377">
        <v>10</v>
      </c>
      <c r="F377">
        <v>18</v>
      </c>
      <c r="G377">
        <v>28</v>
      </c>
      <c r="H377">
        <v>27.6</v>
      </c>
      <c r="I377">
        <v>7649.1193931999996</v>
      </c>
      <c r="J377">
        <v>8.6357947434292868</v>
      </c>
      <c r="K377">
        <v>8.2314345362362058</v>
      </c>
      <c r="L377">
        <v>7.0796947783594515</v>
      </c>
      <c r="M377">
        <v>7.0560462551147483</v>
      </c>
      <c r="N377">
        <v>3.1960000000000002</v>
      </c>
      <c r="O377">
        <v>-18.864028932311353</v>
      </c>
      <c r="P377">
        <v>1.5869565217391302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-0.47978397956362595</v>
      </c>
      <c r="W377" s="37" t="str">
        <f t="shared" si="128"/>
        <v/>
      </c>
      <c r="X377" s="37">
        <f t="shared" si="129"/>
        <v>-0.36737572748899039</v>
      </c>
      <c r="Y377" t="str">
        <f t="shared" si="137"/>
        <v xml:space="preserve"> </v>
      </c>
      <c r="Z377" s="1">
        <f t="shared" si="130"/>
        <v>29</v>
      </c>
      <c r="AA377" t="str">
        <f t="shared" si="138"/>
        <v xml:space="preserve"> </v>
      </c>
      <c r="AB377" s="1">
        <f t="shared" si="131"/>
        <v>47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47.978397956362592</v>
      </c>
      <c r="AR377">
        <v>36.737572748899041</v>
      </c>
      <c r="AS377">
        <v>1.4492753623188248</v>
      </c>
      <c r="AT377">
        <v>-47.978397956362592</v>
      </c>
      <c r="AU377">
        <v>-36.737572748899041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6</v>
      </c>
      <c r="D378" s="2">
        <v>1</v>
      </c>
      <c r="E378">
        <v>7</v>
      </c>
      <c r="F378">
        <v>14</v>
      </c>
      <c r="G378">
        <v>100</v>
      </c>
      <c r="H378">
        <v>98.25</v>
      </c>
      <c r="I378">
        <v>9284.3595284999992</v>
      </c>
      <c r="J378">
        <v>11.73975385350699</v>
      </c>
      <c r="K378">
        <v>11.858780929390464</v>
      </c>
      <c r="L378">
        <v>7.5151787810286317</v>
      </c>
      <c r="M378">
        <v>7.6392075743596974</v>
      </c>
      <c r="N378">
        <v>8.3689999999999998</v>
      </c>
      <c r="O378">
        <v>27.354838709677416</v>
      </c>
      <c r="P378">
        <v>3.1287531806615774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-0.32846193826450454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54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3.1287531844715772</v>
      </c>
      <c r="AH378" t="str">
        <f t="shared" si="134"/>
        <v xml:space="preserve"> </v>
      </c>
      <c r="AI378">
        <f t="shared" si="142"/>
        <v>92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29.280301211179406</v>
      </c>
      <c r="AR378">
        <v>32.846193826450452</v>
      </c>
      <c r="AS378">
        <v>1.7811704834605591</v>
      </c>
      <c r="AT378">
        <v>-29.280301211179406</v>
      </c>
      <c r="AU378">
        <v>-32.846193826450452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3</v>
      </c>
      <c r="D379" s="2">
        <v>1</v>
      </c>
      <c r="E379">
        <v>12</v>
      </c>
      <c r="F379">
        <v>16</v>
      </c>
      <c r="G379">
        <v>92</v>
      </c>
      <c r="H379">
        <v>93.19</v>
      </c>
      <c r="I379">
        <v>10366.382352660001</v>
      </c>
      <c r="J379">
        <v>23.135551142005955</v>
      </c>
      <c r="K379">
        <v>20.289571086435881</v>
      </c>
      <c r="L379">
        <v>19.312266375845677</v>
      </c>
      <c r="M379">
        <v>17.078157300197685</v>
      </c>
      <c r="N379">
        <v>4.0280000000000005</v>
      </c>
      <c r="O379">
        <v>4.9206349206349245</v>
      </c>
      <c r="P379">
        <v>0.31011911149264942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-39.367420176978854</v>
      </c>
      <c r="AR379">
        <v>-72.569706026073817</v>
      </c>
      <c r="AS379">
        <v>-1.2769610473226667</v>
      </c>
      <c r="AT379">
        <v>39.367420176978854</v>
      </c>
      <c r="AU379">
        <v>72.569706026073817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16</v>
      </c>
      <c r="D380" s="2">
        <v>0</v>
      </c>
      <c r="E380">
        <v>4</v>
      </c>
      <c r="F380">
        <v>20</v>
      </c>
      <c r="G380">
        <v>71</v>
      </c>
      <c r="H380">
        <v>71.03</v>
      </c>
      <c r="I380">
        <v>44714.420972550004</v>
      </c>
      <c r="J380">
        <v>39.178157749586326</v>
      </c>
      <c r="K380">
        <v>36.055837563451774</v>
      </c>
      <c r="L380">
        <v>27.560612788632326</v>
      </c>
      <c r="M380">
        <v>25.197938034188034</v>
      </c>
      <c r="N380">
        <v>1.8129999999999999</v>
      </c>
      <c r="O380">
        <v>11.284508742160607</v>
      </c>
      <c r="P380">
        <v>2.8241588061382519</v>
      </c>
      <c r="Q380" s="36">
        <f t="shared" si="122"/>
        <v>80.000000003829996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39</v>
      </c>
      <c r="AF380" t="str">
        <f t="shared" si="141"/>
        <v xml:space="preserve"> </v>
      </c>
      <c r="AG380">
        <f t="shared" si="133"/>
        <v>2.8241588099682517</v>
      </c>
      <c r="AH380" t="str">
        <f t="shared" si="134"/>
        <v xml:space="preserve"> </v>
      </c>
      <c r="AI380">
        <f t="shared" si="142"/>
        <v>123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-136.00729195220453</v>
      </c>
      <c r="AR380">
        <v>-146.27491948750952</v>
      </c>
      <c r="AS380">
        <v>-4.2235675066870648E-2</v>
      </c>
      <c r="AT380">
        <v>136.00729195220453</v>
      </c>
      <c r="AU380">
        <v>146.27491948750952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13</v>
      </c>
      <c r="D381" s="2">
        <v>3</v>
      </c>
      <c r="E381">
        <v>7</v>
      </c>
      <c r="F381">
        <v>23</v>
      </c>
      <c r="G381">
        <v>90</v>
      </c>
      <c r="H381">
        <v>85.58</v>
      </c>
      <c r="I381">
        <v>133041.32815952</v>
      </c>
      <c r="J381">
        <v>15.880497309333828</v>
      </c>
      <c r="K381">
        <v>14.6016038218734</v>
      </c>
      <c r="L381">
        <v>12.310895921502082</v>
      </c>
      <c r="M381">
        <v>11.420054888301456</v>
      </c>
      <c r="N381">
        <v>5.3890000000000002</v>
      </c>
      <c r="O381">
        <v>1.9000000000000128</v>
      </c>
      <c r="P381">
        <v>5.4872633792942276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5.4872633831342279</v>
      </c>
      <c r="AH381" t="str">
        <f t="shared" si="134"/>
        <v xml:space="preserve"> </v>
      </c>
      <c r="AI381">
        <f t="shared" si="142"/>
        <v>11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4.3366666501892803</v>
      </c>
      <c r="AR381">
        <v>-10.007165847109167</v>
      </c>
      <c r="AS381">
        <v>5.1647581210563231</v>
      </c>
      <c r="AT381">
        <v>-4.3366666501892803</v>
      </c>
      <c r="AU381">
        <v>10.007165847109167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10</v>
      </c>
      <c r="D382" s="2">
        <v>0</v>
      </c>
      <c r="E382">
        <v>18</v>
      </c>
      <c r="F382">
        <v>28</v>
      </c>
      <c r="G382">
        <v>137</v>
      </c>
      <c r="H382">
        <v>124.91</v>
      </c>
      <c r="I382">
        <v>57083.869999999995</v>
      </c>
      <c r="J382">
        <v>11.001409194997356</v>
      </c>
      <c r="K382">
        <v>10.305255341968484</v>
      </c>
      <c r="L382" t="s">
        <v>1019</v>
      </c>
      <c r="M382" t="s">
        <v>1019</v>
      </c>
      <c r="N382">
        <v>11.354000000000001</v>
      </c>
      <c r="O382">
        <v>7.4485596707818944</v>
      </c>
      <c r="P382">
        <v>3.2759586902569855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-0.33728053055357787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71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3.2759586941069854</v>
      </c>
      <c r="AH382" t="str">
        <f t="shared" si="134"/>
        <v xml:space="preserve"> </v>
      </c>
      <c r="AI382">
        <f t="shared" si="142"/>
        <v>81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33.72805305535779</v>
      </c>
      <c r="AR382" t="e">
        <v>#VALUE!</v>
      </c>
      <c r="AS382">
        <v>9.6789688575774626</v>
      </c>
      <c r="AT382">
        <v>-33.72805305535779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4</v>
      </c>
      <c r="D383" s="2">
        <v>2</v>
      </c>
      <c r="E383">
        <v>11</v>
      </c>
      <c r="F383">
        <v>17</v>
      </c>
      <c r="G383">
        <v>44</v>
      </c>
      <c r="H383">
        <v>42.54</v>
      </c>
      <c r="I383">
        <v>7289.8081821000005</v>
      </c>
      <c r="J383">
        <v>16.695447409733124</v>
      </c>
      <c r="K383">
        <v>15.379609544468547</v>
      </c>
      <c r="L383">
        <v>12.393143678312214</v>
      </c>
      <c r="M383">
        <v>11.695184039935235</v>
      </c>
      <c r="N383">
        <v>2.548</v>
      </c>
      <c r="O383">
        <v>-39.090909090909086</v>
      </c>
      <c r="P383">
        <v>1.8641278796426892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-0.57255260153641352</v>
      </c>
      <c r="AR383">
        <v>-10.742111758573024</v>
      </c>
      <c r="AS383">
        <v>3.4320639398213393</v>
      </c>
      <c r="AT383">
        <v>0.57255260153641352</v>
      </c>
      <c r="AU383">
        <v>10.742111758573024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2</v>
      </c>
      <c r="D384" s="2">
        <v>2</v>
      </c>
      <c r="E384">
        <v>12</v>
      </c>
      <c r="F384">
        <v>16</v>
      </c>
      <c r="G384">
        <v>89</v>
      </c>
      <c r="H384">
        <v>91.97</v>
      </c>
      <c r="I384">
        <v>10307.973595830001</v>
      </c>
      <c r="J384">
        <v>18.978539001238133</v>
      </c>
      <c r="K384">
        <v>18.262509928514692</v>
      </c>
      <c r="L384">
        <v>10.474896533190003</v>
      </c>
      <c r="M384">
        <v>9.8258640183423118</v>
      </c>
      <c r="N384">
        <v>4.4820000000000002</v>
      </c>
      <c r="O384">
        <v>-8.9991991929528918</v>
      </c>
      <c r="P384">
        <v>3.2706317277373058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3.2706317316073057</v>
      </c>
      <c r="AH384" t="str">
        <f t="shared" si="134"/>
        <v xml:space="preserve"> </v>
      </c>
      <c r="AI384">
        <f t="shared" si="142"/>
        <v>83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-14.325783859472097</v>
      </c>
      <c r="AR384">
        <v>6.3988772624320012</v>
      </c>
      <c r="AS384">
        <v>-3.2293139067087084</v>
      </c>
      <c r="AT384">
        <v>14.325783859472097</v>
      </c>
      <c r="AU384">
        <v>-6.3988772624320012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0</v>
      </c>
      <c r="E385">
        <v>17</v>
      </c>
      <c r="F385">
        <v>27</v>
      </c>
      <c r="G385">
        <v>114.5</v>
      </c>
      <c r="H385">
        <v>110.13</v>
      </c>
      <c r="I385">
        <v>25979.552134409998</v>
      </c>
      <c r="J385">
        <v>17.581417624521073</v>
      </c>
      <c r="K385">
        <v>15.891774891774892</v>
      </c>
      <c r="L385">
        <v>11.642741736448631</v>
      </c>
      <c r="M385">
        <v>10.946414169891209</v>
      </c>
      <c r="N385">
        <v>6.2640000000000002</v>
      </c>
      <c r="O385">
        <v>-12.66187050359712</v>
      </c>
      <c r="P385">
        <v>1.7579224552801236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-5.9095935231357588</v>
      </c>
      <c r="AR385">
        <v>-4.0367028755038614</v>
      </c>
      <c r="AS385">
        <v>3.968037773540356</v>
      </c>
      <c r="AT385">
        <v>5.9095935231357588</v>
      </c>
      <c r="AU385">
        <v>4.0367028755038614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5</v>
      </c>
      <c r="D386" s="2">
        <v>2</v>
      </c>
      <c r="E386">
        <v>9</v>
      </c>
      <c r="F386">
        <v>16</v>
      </c>
      <c r="G386">
        <v>31</v>
      </c>
      <c r="H386">
        <v>31.42</v>
      </c>
      <c r="I386">
        <v>22632.54866</v>
      </c>
      <c r="J386">
        <v>12.919407894736842</v>
      </c>
      <c r="K386">
        <v>12.35548564687377</v>
      </c>
      <c r="L386">
        <v>10.281574592780949</v>
      </c>
      <c r="M386">
        <v>9.7000273112714055</v>
      </c>
      <c r="N386">
        <v>2.4319999999999999</v>
      </c>
      <c r="O386">
        <v>-2.5675675675675698</v>
      </c>
      <c r="P386">
        <v>5.3373647358370464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5.3373647397270467</v>
      </c>
      <c r="AH386" t="str">
        <f t="shared" si="134"/>
        <v xml:space="preserve"> </v>
      </c>
      <c r="AI386">
        <f t="shared" si="142"/>
        <v>15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22.174123389072108</v>
      </c>
      <c r="AR386">
        <v>8.1263550102797062</v>
      </c>
      <c r="AS386">
        <v>-1.3367281985996238</v>
      </c>
      <c r="AT386">
        <v>-22.174123389072108</v>
      </c>
      <c r="AU386">
        <v>-8.1263550102797062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2</v>
      </c>
      <c r="D387" s="2">
        <v>0</v>
      </c>
      <c r="E387">
        <v>13</v>
      </c>
      <c r="F387">
        <v>15</v>
      </c>
      <c r="G387">
        <v>64</v>
      </c>
      <c r="H387">
        <v>48.32</v>
      </c>
      <c r="I387">
        <v>6564.5882060800004</v>
      </c>
      <c r="J387">
        <v>10.596491228070175</v>
      </c>
      <c r="K387">
        <v>9.9628865979381427</v>
      </c>
      <c r="L387">
        <v>9.3801599040575656</v>
      </c>
      <c r="M387">
        <v>8.8985901872481641</v>
      </c>
      <c r="N387">
        <v>4.5460000000000003</v>
      </c>
      <c r="O387">
        <v>-22.265625000000004</v>
      </c>
      <c r="P387">
        <v>1.5376655629139073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0.32450331515827824</v>
      </c>
      <c r="T387" s="37" t="str">
        <f t="shared" si="125"/>
        <v/>
      </c>
      <c r="U387" s="37" t="str">
        <f t="shared" si="126"/>
        <v/>
      </c>
      <c r="V387" s="37">
        <f t="shared" si="127"/>
        <v>-0.36167258937576308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>
        <f t="shared" si="130"/>
        <v>60</v>
      </c>
      <c r="AA387" t="str">
        <f t="shared" si="138"/>
        <v xml:space="preserve"> </v>
      </c>
      <c r="AB387" s="1" t="str">
        <f t="shared" si="131"/>
        <v xml:space="preserve"> </v>
      </c>
      <c r="AC387">
        <f t="shared" si="139"/>
        <v>10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36.167258937576307</v>
      </c>
      <c r="AR387">
        <v>16.181176998191894</v>
      </c>
      <c r="AS387">
        <v>32.450331125827823</v>
      </c>
      <c r="AT387">
        <v>-36.167258937576307</v>
      </c>
      <c r="AU387">
        <v>-16.181176998191894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14</v>
      </c>
      <c r="D388" s="2">
        <v>0</v>
      </c>
      <c r="E388">
        <v>5</v>
      </c>
      <c r="F388">
        <v>19</v>
      </c>
      <c r="G388">
        <v>108</v>
      </c>
      <c r="H388">
        <v>94.49</v>
      </c>
      <c r="I388">
        <v>38646.409999999996</v>
      </c>
      <c r="J388">
        <v>7.4237900691389065</v>
      </c>
      <c r="K388">
        <v>6.8780026204687728</v>
      </c>
      <c r="L388" t="s">
        <v>1019</v>
      </c>
      <c r="M388" t="s">
        <v>1019</v>
      </c>
      <c r="N388">
        <v>12.728</v>
      </c>
      <c r="O388">
        <v>2.0454545454545512</v>
      </c>
      <c r="P388">
        <v>4.2533601439305748</v>
      </c>
      <c r="Q388" s="36">
        <f t="shared" si="122"/>
        <v>73.684210530225798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-0.55279454398091443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12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>
        <f t="shared" si="140"/>
        <v>68</v>
      </c>
      <c r="AF388" t="str">
        <f t="shared" si="141"/>
        <v xml:space="preserve"> </v>
      </c>
      <c r="AG388">
        <f t="shared" si="133"/>
        <v>4.2533601478405751</v>
      </c>
      <c r="AH388" t="str">
        <f t="shared" si="134"/>
        <v xml:space="preserve"> </v>
      </c>
      <c r="AI388">
        <f t="shared" si="142"/>
        <v>29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55.279454398091445</v>
      </c>
      <c r="AR388" t="e">
        <v>#VALUE!</v>
      </c>
      <c r="AS388">
        <v>14.297809291988584</v>
      </c>
      <c r="AT388">
        <v>-55.279454398091445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1</v>
      </c>
      <c r="D389" s="2">
        <v>6</v>
      </c>
      <c r="E389">
        <v>10</v>
      </c>
      <c r="F389">
        <v>17</v>
      </c>
      <c r="G389">
        <v>205</v>
      </c>
      <c r="H389">
        <v>200.48</v>
      </c>
      <c r="I389">
        <v>34956.592955199994</v>
      </c>
      <c r="J389">
        <v>27.080913143320274</v>
      </c>
      <c r="K389">
        <v>26.827244747758598</v>
      </c>
      <c r="L389">
        <v>20.398849273144606</v>
      </c>
      <c r="M389">
        <v>20.197951515151516</v>
      </c>
      <c r="N389">
        <v>7.5460000000000003</v>
      </c>
      <c r="O389">
        <v>10.441730368656067</v>
      </c>
      <c r="P389">
        <v>4.0941739824421397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4.09417398636214</v>
      </c>
      <c r="AH389" t="str">
        <f t="shared" si="134"/>
        <v xml:space="preserve"> </v>
      </c>
      <c r="AI389">
        <f t="shared" si="142"/>
        <v>35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-63.134086482546877</v>
      </c>
      <c r="AR389">
        <v>-82.279146001195571</v>
      </c>
      <c r="AS389">
        <v>2.2545889864325597</v>
      </c>
      <c r="AT389">
        <v>63.134086482546877</v>
      </c>
      <c r="AU389">
        <v>82.279146001195571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12</v>
      </c>
      <c r="D390" s="2">
        <v>0</v>
      </c>
      <c r="E390">
        <v>9</v>
      </c>
      <c r="F390">
        <v>21</v>
      </c>
      <c r="G390">
        <v>118</v>
      </c>
      <c r="H390">
        <v>96.81</v>
      </c>
      <c r="I390">
        <v>44641.54232601</v>
      </c>
      <c r="J390">
        <v>11.310900806168943</v>
      </c>
      <c r="K390">
        <v>8.5756045708211541</v>
      </c>
      <c r="L390">
        <v>7.6184257432298219</v>
      </c>
      <c r="M390">
        <v>6.4990965403284173</v>
      </c>
      <c r="N390">
        <v>8.5590000000000011</v>
      </c>
      <c r="O390">
        <v>15.192307692307683</v>
      </c>
      <c r="P390">
        <v>3.5533519264538787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0.21888235079499319</v>
      </c>
      <c r="T390" s="37" t="str">
        <f t="shared" si="125"/>
        <v/>
      </c>
      <c r="U390" s="37" t="str">
        <f t="shared" si="126"/>
        <v/>
      </c>
      <c r="V390" s="37">
        <f t="shared" si="127"/>
        <v>-0.31863690838497238</v>
      </c>
      <c r="W390" s="37" t="str">
        <f t="shared" si="128"/>
        <v/>
      </c>
      <c r="X390" s="37">
        <f t="shared" si="129"/>
        <v>-0.31923604133019701</v>
      </c>
      <c r="Y390" t="str">
        <f t="shared" si="137"/>
        <v xml:space="preserve"> </v>
      </c>
      <c r="Z390" s="1">
        <f t="shared" si="130"/>
        <v>75</v>
      </c>
      <c r="AA390" t="str">
        <f t="shared" si="138"/>
        <v xml:space="preserve"> </v>
      </c>
      <c r="AB390" s="1">
        <f t="shared" si="131"/>
        <v>60</v>
      </c>
      <c r="AC390">
        <f t="shared" si="139"/>
        <v>35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3.5533519303838785</v>
      </c>
      <c r="AH390" t="str">
        <f t="shared" si="134"/>
        <v xml:space="preserve"> </v>
      </c>
      <c r="AI390">
        <f t="shared" si="142"/>
        <v>62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244</v>
      </c>
      <c r="AP390" t="s">
        <v>1079</v>
      </c>
      <c r="AQ390">
        <v>31.863690838497238</v>
      </c>
      <c r="AR390">
        <v>31.923604133019701</v>
      </c>
      <c r="AS390">
        <v>21.88823468649932</v>
      </c>
      <c r="AT390">
        <v>-31.863690838497238</v>
      </c>
      <c r="AU390">
        <v>-31.923604133019701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17</v>
      </c>
      <c r="D391" s="2">
        <v>0</v>
      </c>
      <c r="E391">
        <v>4</v>
      </c>
      <c r="F391">
        <v>21</v>
      </c>
      <c r="G391">
        <v>135.5</v>
      </c>
      <c r="H391">
        <v>115.1</v>
      </c>
      <c r="I391">
        <v>8717.1240521999989</v>
      </c>
      <c r="J391">
        <v>12.122169562927855</v>
      </c>
      <c r="K391">
        <v>11.195409006905942</v>
      </c>
      <c r="L391">
        <v>8.8583710470120103</v>
      </c>
      <c r="M391">
        <v>8.3724190367225173</v>
      </c>
      <c r="N391">
        <v>9.495000000000001</v>
      </c>
      <c r="O391">
        <v>10.18987341772152</v>
      </c>
      <c r="P391">
        <v>0.13466550825369245</v>
      </c>
      <c r="Q391" s="36">
        <f t="shared" si="122"/>
        <v>80.952380956320951</v>
      </c>
      <c r="R391" t="str">
        <f t="shared" si="123"/>
        <v xml:space="preserve"> </v>
      </c>
      <c r="S391" s="37">
        <f t="shared" si="124"/>
        <v>0.17723718899647267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 t="str">
        <f t="shared" si="131"/>
        <v xml:space="preserve"> </v>
      </c>
      <c r="AC391">
        <f t="shared" si="139"/>
        <v>58</v>
      </c>
      <c r="AD391" s="1" t="str">
        <f t="shared" si="132"/>
        <v xml:space="preserve"> </v>
      </c>
      <c r="AE391">
        <f t="shared" si="140"/>
        <v>36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26.976647819479226</v>
      </c>
      <c r="AR391">
        <v>20.843755067260684</v>
      </c>
      <c r="AS391">
        <v>17.72371850564727</v>
      </c>
      <c r="AT391">
        <v>-26.976647819479226</v>
      </c>
      <c r="AU391">
        <v>-20.843755067260684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2</v>
      </c>
      <c r="F392">
        <v>12</v>
      </c>
      <c r="G392">
        <v>45</v>
      </c>
      <c r="H392">
        <v>36.18</v>
      </c>
      <c r="I392">
        <v>5300.9790541199991</v>
      </c>
      <c r="J392">
        <v>11.345249294449671</v>
      </c>
      <c r="K392">
        <v>10.334190231362468</v>
      </c>
      <c r="L392">
        <v>6.8102693653409991</v>
      </c>
      <c r="M392">
        <v>6.3270496956805538</v>
      </c>
      <c r="N392">
        <v>3.1890000000000001</v>
      </c>
      <c r="O392">
        <v>57.749999999999993</v>
      </c>
      <c r="P392">
        <v>0.11055831951354339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83.333333337283335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0.24378109847736329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-0.31656777237464728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-0.39145092581925978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>
        <f t="shared" ref="AK392:AK455" si="159">IF(ISERROR((IF((AND(O392&lt;$AK$5,O392&gt;$AK$6))=TRUE,O392+A392," ")))=TRUE," ",((IF((AND(O392&lt;$AK$5,O392&gt;$AK$6))=TRUE,O392+A392," "))))</f>
        <v>57.750000003949992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31.656777237464727</v>
      </c>
      <c r="AR392">
        <v>39.145092581925979</v>
      </c>
      <c r="AS392">
        <v>24.378109452736329</v>
      </c>
      <c r="AT392">
        <v>-31.656777237464727</v>
      </c>
      <c r="AU392">
        <v>-39.145092581925979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40</v>
      </c>
      <c r="D393" s="2">
        <v>0</v>
      </c>
      <c r="E393">
        <v>4</v>
      </c>
      <c r="F393">
        <v>44</v>
      </c>
      <c r="G393">
        <v>194</v>
      </c>
      <c r="H393">
        <v>136.15</v>
      </c>
      <c r="I393">
        <v>23208.413417349999</v>
      </c>
      <c r="J393">
        <v>19.312056737588655</v>
      </c>
      <c r="K393">
        <v>13.823738450604123</v>
      </c>
      <c r="L393">
        <v>6.9298796474586828</v>
      </c>
      <c r="M393">
        <v>5.7275847401623246</v>
      </c>
      <c r="N393">
        <v>7.05</v>
      </c>
      <c r="O393">
        <v>-16.084337349397586</v>
      </c>
      <c r="P393">
        <v>0.31142122658832166</v>
      </c>
      <c r="Q393" s="36">
        <f t="shared" si="146"/>
        <v>90.909090913050903</v>
      </c>
      <c r="R393" t="str">
        <f t="shared" si="147"/>
        <v xml:space="preserve"> </v>
      </c>
      <c r="S393" s="37">
        <f t="shared" si="148"/>
        <v>0.42489901240656625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-0.38076284249385539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-16.334878270628963</v>
      </c>
      <c r="AR393">
        <v>38.076284249385537</v>
      </c>
      <c r="AS393">
        <v>42.489900844656624</v>
      </c>
      <c r="AT393">
        <v>16.334878270628963</v>
      </c>
      <c r="AU393">
        <v>-38.076284249385537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36</v>
      </c>
      <c r="D394" s="2">
        <v>1</v>
      </c>
      <c r="E394">
        <v>11</v>
      </c>
      <c r="F394">
        <v>48</v>
      </c>
      <c r="G394">
        <v>101.5</v>
      </c>
      <c r="H394">
        <v>94.96</v>
      </c>
      <c r="I394">
        <v>111407.96149031998</v>
      </c>
      <c r="J394">
        <v>32.915077989601379</v>
      </c>
      <c r="K394">
        <v>27.263853000287106</v>
      </c>
      <c r="L394">
        <v>22.243787713436213</v>
      </c>
      <c r="M394">
        <v>18.827488247821012</v>
      </c>
      <c r="N394">
        <v>2.8850000000000002</v>
      </c>
      <c r="O394">
        <v>18.596491228070196</v>
      </c>
      <c r="P394">
        <v>0</v>
      </c>
      <c r="Q394" s="36">
        <f t="shared" si="146"/>
        <v>75.000000003970001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-98.278808063747107</v>
      </c>
      <c r="AR394">
        <v>-98.765066300820891</v>
      </c>
      <c r="AS394">
        <v>6.8871103622577978</v>
      </c>
      <c r="AT394">
        <v>98.278808063747107</v>
      </c>
      <c r="AU394">
        <v>98.765066300820891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14</v>
      </c>
      <c r="D395" s="2">
        <v>0</v>
      </c>
      <c r="E395">
        <v>14</v>
      </c>
      <c r="F395">
        <v>28</v>
      </c>
      <c r="G395">
        <v>61</v>
      </c>
      <c r="H395">
        <v>52.35</v>
      </c>
      <c r="I395">
        <v>63359.503028550003</v>
      </c>
      <c r="J395">
        <v>13.611544461778472</v>
      </c>
      <c r="K395">
        <v>11.623001776198933</v>
      </c>
      <c r="L395">
        <v>10.807986145703611</v>
      </c>
      <c r="M395">
        <v>9.5071207722853615</v>
      </c>
      <c r="N395">
        <v>3.8460000000000001</v>
      </c>
      <c r="O395">
        <v>-12.749999999999998</v>
      </c>
      <c r="P395">
        <v>4.8290353390639922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0.16523400589021964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4.8290353430439925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18.004726811196637</v>
      </c>
      <c r="AR395">
        <v>3.4224696573823432</v>
      </c>
      <c r="AS395">
        <v>16.523400191021963</v>
      </c>
      <c r="AT395">
        <v>-18.004726811196637</v>
      </c>
      <c r="AU395">
        <v>-3.4224696573823432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10</v>
      </c>
      <c r="D396" s="2">
        <v>1</v>
      </c>
      <c r="E396">
        <v>14</v>
      </c>
      <c r="F396">
        <v>25</v>
      </c>
      <c r="G396">
        <v>70</v>
      </c>
      <c r="H396">
        <v>66.06</v>
      </c>
      <c r="I396">
        <v>8111.4126039000002</v>
      </c>
      <c r="J396">
        <v>11.712765957446809</v>
      </c>
      <c r="K396">
        <v>11.767011043819025</v>
      </c>
      <c r="L396">
        <v>7.991500342097547</v>
      </c>
      <c r="M396">
        <v>8.0181465136804935</v>
      </c>
      <c r="N396">
        <v>5.64</v>
      </c>
      <c r="O396">
        <v>-1.4018691588785164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29.442874967336131</v>
      </c>
      <c r="AR396">
        <v>28.589900434062741</v>
      </c>
      <c r="AS396">
        <v>5.9642749016046048</v>
      </c>
      <c r="AT396">
        <v>-29.442874967336131</v>
      </c>
      <c r="AU396">
        <v>-28.589900434062741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18</v>
      </c>
      <c r="D397" s="2">
        <v>0</v>
      </c>
      <c r="E397">
        <v>5</v>
      </c>
      <c r="F397">
        <v>23</v>
      </c>
      <c r="G397">
        <v>140</v>
      </c>
      <c r="H397">
        <v>120.97</v>
      </c>
      <c r="I397">
        <v>25284.776570459999</v>
      </c>
      <c r="J397">
        <v>12.072854291417165</v>
      </c>
      <c r="K397">
        <v>10.830871161249888</v>
      </c>
      <c r="L397">
        <v>10.346622222222223</v>
      </c>
      <c r="M397">
        <v>9.5304267044559907</v>
      </c>
      <c r="N397">
        <v>10.02</v>
      </c>
      <c r="O397">
        <v>1.743119266055037</v>
      </c>
      <c r="P397">
        <v>2.3096635529470113</v>
      </c>
      <c r="Q397" s="36">
        <f t="shared" si="146"/>
        <v>78.260869569217391</v>
      </c>
      <c r="R397" t="str">
        <f t="shared" si="147"/>
        <v xml:space="preserve"> </v>
      </c>
      <c r="S397" s="37">
        <f t="shared" si="148"/>
        <v>0.15731173418103672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2.3096635569470112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27.273720585266648</v>
      </c>
      <c r="AR397">
        <v>7.5451052453938345</v>
      </c>
      <c r="AS397">
        <v>15.731173018103672</v>
      </c>
      <c r="AT397">
        <v>-27.273720585266648</v>
      </c>
      <c r="AU397">
        <v>-7.5451052453938345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3</v>
      </c>
      <c r="D398" s="2">
        <v>0</v>
      </c>
      <c r="E398">
        <v>8</v>
      </c>
      <c r="F398">
        <v>11</v>
      </c>
      <c r="G398">
        <v>238</v>
      </c>
      <c r="H398">
        <v>222.81</v>
      </c>
      <c r="I398">
        <v>9057.44931</v>
      </c>
      <c r="J398">
        <v>9.5287174442971398</v>
      </c>
      <c r="K398">
        <v>9.0067911714770794</v>
      </c>
      <c r="L398" t="s">
        <v>1019</v>
      </c>
      <c r="M398" t="s">
        <v>1019</v>
      </c>
      <c r="N398">
        <v>23.382999999999999</v>
      </c>
      <c r="O398">
        <v>5.880149812734083</v>
      </c>
      <c r="P398">
        <v>2.4778959651721197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-0.42599475601171055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2.4778959691821196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42.599475601171058</v>
      </c>
      <c r="AR398" t="e">
        <v>#VALUE!</v>
      </c>
      <c r="AS398">
        <v>6.8174677976751585</v>
      </c>
      <c r="AT398">
        <v>-42.599475601171058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14</v>
      </c>
      <c r="D399" s="2">
        <v>0</v>
      </c>
      <c r="E399">
        <v>4</v>
      </c>
      <c r="F399">
        <v>18</v>
      </c>
      <c r="G399">
        <v>71</v>
      </c>
      <c r="H399">
        <v>66.37</v>
      </c>
      <c r="I399">
        <v>11128.386923280001</v>
      </c>
      <c r="J399">
        <v>34.513780551222048</v>
      </c>
      <c r="K399">
        <v>38.31986143187067</v>
      </c>
      <c r="L399">
        <v>19.075924213230572</v>
      </c>
      <c r="M399">
        <v>17.870766546329723</v>
      </c>
      <c r="N399">
        <v>1.923</v>
      </c>
      <c r="O399">
        <v>11.226768295754084</v>
      </c>
      <c r="P399">
        <v>3.4443272562904923</v>
      </c>
      <c r="Q399" s="36">
        <f t="shared" si="146"/>
        <v>77.777777781797766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3.4443272603104922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>
        <v>-107.90931352591704</v>
      </c>
      <c r="AR399">
        <v>-70.457810056418666</v>
      </c>
      <c r="AS399">
        <v>6.9760433930992738</v>
      </c>
      <c r="AT399">
        <v>107.90931352591704</v>
      </c>
      <c r="AU399">
        <v>70.457810056418666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8</v>
      </c>
      <c r="D400" s="2">
        <v>2</v>
      </c>
      <c r="E400">
        <v>13</v>
      </c>
      <c r="F400">
        <v>23</v>
      </c>
      <c r="G400">
        <v>412</v>
      </c>
      <c r="H400">
        <v>418.62</v>
      </c>
      <c r="I400">
        <v>45745.616859180001</v>
      </c>
      <c r="J400">
        <v>18.357305735835816</v>
      </c>
      <c r="K400">
        <v>16.727403500359625</v>
      </c>
      <c r="L400">
        <v>12.960772586633665</v>
      </c>
      <c r="M400">
        <v>11.330596970516636</v>
      </c>
      <c r="N400">
        <v>22.804000000000002</v>
      </c>
      <c r="O400">
        <v>17.644539614561026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-10.583505277223693</v>
      </c>
      <c r="AR400">
        <v>-15.814305354838321</v>
      </c>
      <c r="AS400">
        <v>-1.5813864602742367</v>
      </c>
      <c r="AT400">
        <v>10.583505277223693</v>
      </c>
      <c r="AU400">
        <v>15.814305354838321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11</v>
      </c>
      <c r="D401" s="2">
        <v>2</v>
      </c>
      <c r="E401">
        <v>16</v>
      </c>
      <c r="F401">
        <v>29</v>
      </c>
      <c r="G401">
        <v>17</v>
      </c>
      <c r="H401">
        <v>16.25</v>
      </c>
      <c r="I401">
        <v>16800.3914</v>
      </c>
      <c r="J401">
        <v>10.265319014529375</v>
      </c>
      <c r="K401">
        <v>9.536384976525822</v>
      </c>
      <c r="L401" t="s">
        <v>1019</v>
      </c>
      <c r="M401" t="s">
        <v>1019</v>
      </c>
      <c r="N401">
        <v>1.583</v>
      </c>
      <c r="O401">
        <v>5.7142857142857197</v>
      </c>
      <c r="P401">
        <v>3.7230769230769232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-0.38162224034892733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3.7230769271169231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38.162224034892731</v>
      </c>
      <c r="AR401" t="e">
        <v>#VALUE!</v>
      </c>
      <c r="AS401">
        <v>4.6153846153846212</v>
      </c>
      <c r="AT401">
        <v>-38.162224034892731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3</v>
      </c>
      <c r="D402" s="2">
        <v>5</v>
      </c>
      <c r="E402">
        <v>5</v>
      </c>
      <c r="F402">
        <v>13</v>
      </c>
      <c r="G402">
        <v>66</v>
      </c>
      <c r="H402">
        <v>67.39</v>
      </c>
      <c r="I402">
        <v>8024.6994411000005</v>
      </c>
      <c r="J402">
        <v>16.813872255489024</v>
      </c>
      <c r="K402">
        <v>15.734298388979687</v>
      </c>
      <c r="L402">
        <v>11.0523135073456</v>
      </c>
      <c r="M402">
        <v>10.512361096225671</v>
      </c>
      <c r="N402">
        <v>4.008</v>
      </c>
      <c r="O402">
        <v>18.875000000000004</v>
      </c>
      <c r="P402">
        <v>1.8073898204481376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 t="str">
        <f t="shared" si="157"/>
        <v xml:space="preserve"> 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-1.2859380375068508</v>
      </c>
      <c r="AR402">
        <v>1.2392198951783895</v>
      </c>
      <c r="AS402">
        <v>-2.0626205668496822</v>
      </c>
      <c r="AT402">
        <v>1.2859380375068508</v>
      </c>
      <c r="AU402">
        <v>-1.2392198951783895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8</v>
      </c>
      <c r="D403" s="2">
        <v>0</v>
      </c>
      <c r="E403">
        <v>17</v>
      </c>
      <c r="F403">
        <v>25</v>
      </c>
      <c r="G403">
        <v>190</v>
      </c>
      <c r="H403">
        <v>182.9</v>
      </c>
      <c r="I403">
        <v>32329.489597200001</v>
      </c>
      <c r="J403" t="s">
        <v>1019</v>
      </c>
      <c r="K403" t="s">
        <v>1019</v>
      </c>
      <c r="L403">
        <v>33.924567974679476</v>
      </c>
      <c r="M403">
        <v>29.118141008513152</v>
      </c>
      <c r="N403">
        <v>3.544</v>
      </c>
      <c r="O403">
        <v>10.989010989010985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-203.14167216408001</v>
      </c>
      <c r="AS403">
        <v>3.8819026790595901</v>
      </c>
      <c r="AT403" t="e">
        <v>#VALUE!</v>
      </c>
      <c r="AU403">
        <v>203.14167216408001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5</v>
      </c>
      <c r="D404" s="2">
        <v>0</v>
      </c>
      <c r="E404">
        <v>4</v>
      </c>
      <c r="F404">
        <v>9</v>
      </c>
      <c r="G404">
        <v>92</v>
      </c>
      <c r="H404">
        <v>82.91</v>
      </c>
      <c r="I404">
        <v>11693.459336349999</v>
      </c>
      <c r="J404">
        <v>11.599048684946837</v>
      </c>
      <c r="K404">
        <v>10.743812362316961</v>
      </c>
      <c r="L404">
        <v>7.0062767086927673</v>
      </c>
      <c r="M404">
        <v>6.7294193753983436</v>
      </c>
      <c r="N404">
        <v>7.1480000000000006</v>
      </c>
      <c r="O404">
        <v>-0.12269938650305398</v>
      </c>
      <c r="P404">
        <v>1.5619346279097817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>
        <f t="shared" si="151"/>
        <v>-0.30127902213957825</v>
      </c>
      <c r="W404" s="37" t="str">
        <f t="shared" si="152"/>
        <v/>
      </c>
      <c r="X404" s="37">
        <f t="shared" si="153"/>
        <v>-0.37393618727802258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30.127902213957825</v>
      </c>
      <c r="AR404">
        <v>37.393618727802256</v>
      </c>
      <c r="AS404">
        <v>10.963695573513444</v>
      </c>
      <c r="AT404">
        <v>-30.127902213957825</v>
      </c>
      <c r="AU404">
        <v>-37.393618727802256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9</v>
      </c>
      <c r="D405" s="2">
        <v>2</v>
      </c>
      <c r="E405">
        <v>11</v>
      </c>
      <c r="F405">
        <v>22</v>
      </c>
      <c r="G405">
        <v>133</v>
      </c>
      <c r="H405">
        <v>126.24</v>
      </c>
      <c r="I405">
        <v>9925.235220479999</v>
      </c>
      <c r="J405">
        <v>18.047176554681915</v>
      </c>
      <c r="K405">
        <v>16.733828207847296</v>
      </c>
      <c r="L405">
        <v>8.94853047485425</v>
      </c>
      <c r="M405">
        <v>8.3893749134939846</v>
      </c>
      <c r="N405">
        <v>6.9950000000000001</v>
      </c>
      <c r="O405">
        <v>-0.55555555555555602</v>
      </c>
      <c r="P405">
        <v>1.9328263624841573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-8.7153023702031476</v>
      </c>
      <c r="AR405">
        <v>20.038112391490937</v>
      </c>
      <c r="AS405">
        <v>5.3548795944233341</v>
      </c>
      <c r="AT405">
        <v>8.7153023702031476</v>
      </c>
      <c r="AU405">
        <v>-20.038112391490937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5</v>
      </c>
      <c r="D406" s="2">
        <v>2</v>
      </c>
      <c r="E406">
        <v>5</v>
      </c>
      <c r="F406">
        <v>12</v>
      </c>
      <c r="G406">
        <v>115</v>
      </c>
      <c r="H406">
        <v>100.1</v>
      </c>
      <c r="I406">
        <v>14344.330900899999</v>
      </c>
      <c r="J406">
        <v>28.236953455571225</v>
      </c>
      <c r="K406">
        <v>25.55527189175389</v>
      </c>
      <c r="L406">
        <v>19.603532684142021</v>
      </c>
      <c r="M406">
        <v>17.3812613556677</v>
      </c>
      <c r="N406">
        <v>3.5449999999999999</v>
      </c>
      <c r="O406">
        <v>-7.8260869565217455</v>
      </c>
      <c r="P406">
        <v>1.4985014985014986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-70.098016364747863</v>
      </c>
      <c r="AR406">
        <v>-75.172390776780546</v>
      </c>
      <c r="AS406">
        <v>14.885114885114881</v>
      </c>
      <c r="AT406">
        <v>70.098016364747863</v>
      </c>
      <c r="AU406">
        <v>75.172390776780546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7</v>
      </c>
      <c r="D407" s="2">
        <v>6</v>
      </c>
      <c r="E407">
        <v>14</v>
      </c>
      <c r="F407">
        <v>27</v>
      </c>
      <c r="G407">
        <v>172</v>
      </c>
      <c r="H407">
        <v>177.96</v>
      </c>
      <c r="I407">
        <v>21274.04418936</v>
      </c>
      <c r="J407">
        <v>19.738243123336293</v>
      </c>
      <c r="K407">
        <v>18.291705211224173</v>
      </c>
      <c r="L407">
        <v>14.181609022108676</v>
      </c>
      <c r="M407">
        <v>13.268260476341183</v>
      </c>
      <c r="N407">
        <v>9.016</v>
      </c>
      <c r="O407">
        <v>10.317460317460322</v>
      </c>
      <c r="P407">
        <v>2.1892560125870979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2.1892560166870978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-18.902204059914183</v>
      </c>
      <c r="AR407">
        <v>-26.72340223014573</v>
      </c>
      <c r="AS407">
        <v>-3.3490672061137428</v>
      </c>
      <c r="AT407">
        <v>18.902204059914183</v>
      </c>
      <c r="AU407">
        <v>26.72340223014573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2</v>
      </c>
      <c r="F408">
        <v>5</v>
      </c>
      <c r="G408">
        <v>41.5</v>
      </c>
      <c r="H408">
        <v>39.619999999999997</v>
      </c>
      <c r="I408">
        <v>12968.35469104</v>
      </c>
      <c r="J408" t="s">
        <v>1019</v>
      </c>
      <c r="K408" t="s">
        <v>1019</v>
      </c>
      <c r="L408">
        <v>30.457037914691945</v>
      </c>
      <c r="M408">
        <v>27.880412147505425</v>
      </c>
      <c r="N408">
        <v>0.79500000000000004</v>
      </c>
      <c r="O408">
        <v>1.2496456262402964</v>
      </c>
      <c r="P408">
        <v>1.9813225643614338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-172.15666856879798</v>
      </c>
      <c r="AS408">
        <v>4.7450782433114735</v>
      </c>
      <c r="AT408" t="e">
        <v>#VALUE!</v>
      </c>
      <c r="AU408">
        <v>172.15666856879798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9</v>
      </c>
      <c r="D409" s="2">
        <v>1</v>
      </c>
      <c r="E409">
        <v>5</v>
      </c>
      <c r="F409">
        <v>15</v>
      </c>
      <c r="G409">
        <v>326</v>
      </c>
      <c r="H409">
        <v>314.8</v>
      </c>
      <c r="I409">
        <v>32560.032839200001</v>
      </c>
      <c r="J409">
        <v>25.59349593495935</v>
      </c>
      <c r="K409">
        <v>24.33706996521067</v>
      </c>
      <c r="L409">
        <v>19.892630467049727</v>
      </c>
      <c r="M409">
        <v>19.027710003842703</v>
      </c>
      <c r="N409">
        <v>12.3</v>
      </c>
      <c r="O409">
        <v>5.7088122605363996</v>
      </c>
      <c r="P409">
        <v>0.58036848792884366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-54.173958505317628</v>
      </c>
      <c r="AR409">
        <v>-77.755698113073862</v>
      </c>
      <c r="AS409">
        <v>3.5578144853875449</v>
      </c>
      <c r="AT409">
        <v>54.173958505317628</v>
      </c>
      <c r="AU409">
        <v>77.755698113073862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1</v>
      </c>
      <c r="E410">
        <v>11</v>
      </c>
      <c r="F410">
        <v>28</v>
      </c>
      <c r="G410">
        <v>95</v>
      </c>
      <c r="H410">
        <v>93.53</v>
      </c>
      <c r="I410">
        <v>34661.1723346</v>
      </c>
      <c r="J410">
        <v>22.343526039178215</v>
      </c>
      <c r="K410">
        <v>20.752163301530953</v>
      </c>
      <c r="L410">
        <v>14.204298796212333</v>
      </c>
      <c r="M410">
        <v>13.335615059153048</v>
      </c>
      <c r="N410">
        <v>4.1859999999999999</v>
      </c>
      <c r="O410">
        <v>15.557002150445193</v>
      </c>
      <c r="P410">
        <v>0.96225809900566661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-34.596299981095854</v>
      </c>
      <c r="AR410">
        <v>-26.926152522144765</v>
      </c>
      <c r="AS410">
        <v>1.5716882283759226</v>
      </c>
      <c r="AT410">
        <v>34.596299981095854</v>
      </c>
      <c r="AU410">
        <v>26.926152522144765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4</v>
      </c>
      <c r="D411" s="2">
        <v>1</v>
      </c>
      <c r="E411">
        <v>8</v>
      </c>
      <c r="F411">
        <v>13</v>
      </c>
      <c r="G411">
        <v>80</v>
      </c>
      <c r="H411">
        <v>77.64</v>
      </c>
      <c r="I411">
        <v>24970.229128080002</v>
      </c>
      <c r="J411">
        <v>23.815950920245399</v>
      </c>
      <c r="K411">
        <v>21.638795986622075</v>
      </c>
      <c r="L411">
        <v>11.175005429553311</v>
      </c>
      <c r="M411">
        <v>10.63866602953447</v>
      </c>
      <c r="N411">
        <v>3.2600000000000002</v>
      </c>
      <c r="O411">
        <v>1.621621621621623</v>
      </c>
      <c r="P411">
        <v>1.9448737764039155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-43.466114917388566</v>
      </c>
      <c r="AR411">
        <v>0.14287477777467084</v>
      </c>
      <c r="AS411">
        <v>3.0396702730551173</v>
      </c>
      <c r="AT411">
        <v>43.466114917388566</v>
      </c>
      <c r="AU411">
        <v>-0.14287477777467084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16</v>
      </c>
      <c r="D412" s="2">
        <v>0</v>
      </c>
      <c r="E412">
        <v>5</v>
      </c>
      <c r="F412">
        <v>21</v>
      </c>
      <c r="G412">
        <v>207.5</v>
      </c>
      <c r="H412">
        <v>185.38</v>
      </c>
      <c r="I412">
        <v>52321.465819999998</v>
      </c>
      <c r="J412">
        <v>16.058558558558559</v>
      </c>
      <c r="K412">
        <v>14.079137237031974</v>
      </c>
      <c r="L412">
        <v>10.359362523900574</v>
      </c>
      <c r="M412">
        <v>9.6155236332484577</v>
      </c>
      <c r="N412">
        <v>11.544</v>
      </c>
      <c r="O412">
        <v>12.590909090909076</v>
      </c>
      <c r="P412">
        <v>2.0018340705577735</v>
      </c>
      <c r="Q412" s="36">
        <f t="shared" si="146"/>
        <v>76.190476194626186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2.0018340747077734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3.2640344580439185</v>
      </c>
      <c r="AR412">
        <v>7.4312610143476903</v>
      </c>
      <c r="AS412">
        <v>11.932247275865793</v>
      </c>
      <c r="AT412">
        <v>-3.2640344580439185</v>
      </c>
      <c r="AU412">
        <v>-7.4312610143476903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13</v>
      </c>
      <c r="D413" s="2">
        <v>1</v>
      </c>
      <c r="E413">
        <v>4</v>
      </c>
      <c r="F413">
        <v>18</v>
      </c>
      <c r="G413">
        <v>188</v>
      </c>
      <c r="H413">
        <v>182.66</v>
      </c>
      <c r="I413">
        <v>20699.296057</v>
      </c>
      <c r="J413" t="s">
        <v>1019</v>
      </c>
      <c r="K413" t="s">
        <v>1019</v>
      </c>
      <c r="L413">
        <v>21.868739821102398</v>
      </c>
      <c r="M413">
        <v>20.356745660881174</v>
      </c>
      <c r="N413">
        <v>1.51</v>
      </c>
      <c r="O413">
        <v>-7.2135037387499947</v>
      </c>
      <c r="P413">
        <v>0</v>
      </c>
      <c r="Q413" s="36">
        <f t="shared" si="146"/>
        <v>72.222222226382229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-95.41372973233328</v>
      </c>
      <c r="AS413">
        <v>2.9234643600131394</v>
      </c>
      <c r="AT413" t="e">
        <v>#VALUE!</v>
      </c>
      <c r="AU413">
        <v>95.41372973233328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16</v>
      </c>
      <c r="D414" s="2">
        <v>1</v>
      </c>
      <c r="E414">
        <v>16</v>
      </c>
      <c r="F414">
        <v>33</v>
      </c>
      <c r="G414">
        <v>70</v>
      </c>
      <c r="H414">
        <v>70.7</v>
      </c>
      <c r="I414">
        <v>87922.52</v>
      </c>
      <c r="J414">
        <v>25.944954128440369</v>
      </c>
      <c r="K414">
        <v>23.264231655149722</v>
      </c>
      <c r="L414">
        <v>16.30008112195452</v>
      </c>
      <c r="M414">
        <v>14.771928248243109</v>
      </c>
      <c r="N414">
        <v>2.7250000000000001</v>
      </c>
      <c r="O414">
        <v>6.4150943396226472</v>
      </c>
      <c r="P414">
        <v>2.1145685997171144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2.1145686038871143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-56.291125346291551</v>
      </c>
      <c r="AR414">
        <v>-45.653552652681405</v>
      </c>
      <c r="AS414">
        <v>-0.99009900990099098</v>
      </c>
      <c r="AT414">
        <v>56.291125346291551</v>
      </c>
      <c r="AU414">
        <v>45.653552652681405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>
        <v>56</v>
      </c>
      <c r="H415" t="s">
        <v>140</v>
      </c>
      <c r="I415" t="s">
        <v>140</v>
      </c>
      <c r="J415" t="s">
        <v>1019</v>
      </c>
      <c r="K415" t="s">
        <v>1019</v>
      </c>
      <c r="L415" t="s">
        <v>1019</v>
      </c>
      <c r="M415" t="s">
        <v>1019</v>
      </c>
      <c r="N415">
        <v>2.7210000000000001</v>
      </c>
      <c r="O415">
        <v>-36.336633663366335</v>
      </c>
      <c r="P415" t="s">
        <v>145</v>
      </c>
      <c r="Q415" s="36">
        <f t="shared" si="146"/>
        <v>100.00000000418</v>
      </c>
      <c r="R415" t="str">
        <f t="shared" si="147"/>
        <v xml:space="preserve"> </v>
      </c>
      <c r="S415" s="37" t="str">
        <f t="shared" si="148"/>
        <v xml:space="preserve"> </v>
      </c>
      <c r="T415" s="37" t="str">
        <f t="shared" si="149"/>
        <v xml:space="preserve"> </v>
      </c>
      <c r="U415" s="37" t="str">
        <f t="shared" si="150"/>
        <v xml:space="preserve"> </v>
      </c>
      <c r="V415" s="37" t="str">
        <f t="shared" si="151"/>
        <v xml:space="preserve"> </v>
      </c>
      <c r="W415" s="37" t="str">
        <f t="shared" si="152"/>
        <v xml:space="preserve"> </v>
      </c>
      <c r="X415" s="37" t="str">
        <f t="shared" si="153"/>
        <v xml:space="preserve"> 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 t="e">
        <v>#VALUE!</v>
      </c>
      <c r="AR415" t="e">
        <v>#VALUE!</v>
      </c>
      <c r="AS415" t="s">
        <v>145</v>
      </c>
      <c r="AT415" t="e">
        <v>#VALUE!</v>
      </c>
      <c r="AU415" t="e">
        <v>#VALUE!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13</v>
      </c>
      <c r="D416" s="2">
        <v>1</v>
      </c>
      <c r="E416">
        <v>7</v>
      </c>
      <c r="F416">
        <v>21</v>
      </c>
      <c r="G416">
        <v>53</v>
      </c>
      <c r="H416">
        <v>45.72</v>
      </c>
      <c r="I416">
        <v>61742.702061719996</v>
      </c>
      <c r="J416">
        <v>16.305278174037088</v>
      </c>
      <c r="K416">
        <v>14.757908327953519</v>
      </c>
      <c r="L416">
        <v>8.8888951610040099</v>
      </c>
      <c r="M416">
        <v>8.5667340147983406</v>
      </c>
      <c r="N416">
        <v>2.8040000000000003</v>
      </c>
      <c r="O416">
        <v>21.959234943146559</v>
      </c>
      <c r="P416">
        <v>1.3407699037620298</v>
      </c>
      <c r="Q416" s="36" t="str">
        <f t="shared" si="146"/>
        <v xml:space="preserve"> </v>
      </c>
      <c r="R416" t="str">
        <f t="shared" si="147"/>
        <v xml:space="preserve"> </v>
      </c>
      <c r="S416" s="37">
        <f t="shared" si="148"/>
        <v>0.15923010042797026</v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1.7778076504245233</v>
      </c>
      <c r="AR416">
        <v>20.57099902321119</v>
      </c>
      <c r="AS416">
        <v>15.923009623797025</v>
      </c>
      <c r="AT416">
        <v>-1.7778076504245233</v>
      </c>
      <c r="AU416">
        <v>-20.57099902321119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10</v>
      </c>
      <c r="D417" s="2">
        <v>0</v>
      </c>
      <c r="E417">
        <v>8</v>
      </c>
      <c r="F417">
        <v>18</v>
      </c>
      <c r="G417">
        <v>46.25</v>
      </c>
      <c r="H417">
        <v>43.09</v>
      </c>
      <c r="I417">
        <v>6706.2104576000011</v>
      </c>
      <c r="J417">
        <v>15.778103258879533</v>
      </c>
      <c r="K417">
        <v>14.127868852459017</v>
      </c>
      <c r="L417">
        <v>10.602279305315848</v>
      </c>
      <c r="M417">
        <v>10.080922397313303</v>
      </c>
      <c r="N417">
        <v>2.7309999999999999</v>
      </c>
      <c r="O417">
        <v>9.215686274509812</v>
      </c>
      <c r="P417">
        <v>1.5386400556973774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4.9534833651097454</v>
      </c>
      <c r="AR417">
        <v>5.2606158532978897</v>
      </c>
      <c r="AS417">
        <v>7.3334880482710529</v>
      </c>
      <c r="AT417">
        <v>-4.9534833651097454</v>
      </c>
      <c r="AU417">
        <v>-5.2606158532978897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18</v>
      </c>
      <c r="D418" s="2">
        <v>1</v>
      </c>
      <c r="E418">
        <v>10</v>
      </c>
      <c r="F418">
        <v>29</v>
      </c>
      <c r="G418">
        <v>460</v>
      </c>
      <c r="H418">
        <v>439.7</v>
      </c>
      <c r="I418">
        <v>41167.491584900003</v>
      </c>
      <c r="J418">
        <v>20.803368660105981</v>
      </c>
      <c r="K418">
        <v>18.156666804311023</v>
      </c>
      <c r="L418">
        <v>15.462684138106383</v>
      </c>
      <c r="M418">
        <v>14.054663309183045</v>
      </c>
      <c r="N418">
        <v>21.135999999999999</v>
      </c>
      <c r="O418">
        <v>4.5938375350140097</v>
      </c>
      <c r="P418">
        <v>0.96702297020695926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-25.31846781404148</v>
      </c>
      <c r="AR418">
        <v>-38.170777274720827</v>
      </c>
      <c r="AS418">
        <v>4.6167841710257118</v>
      </c>
      <c r="AT418">
        <v>25.31846781404148</v>
      </c>
      <c r="AU418">
        <v>38.170777274720827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18</v>
      </c>
      <c r="D419" s="2">
        <v>1</v>
      </c>
      <c r="E419">
        <v>3</v>
      </c>
      <c r="F419">
        <v>22</v>
      </c>
      <c r="G419">
        <v>280</v>
      </c>
      <c r="H419">
        <v>245.65</v>
      </c>
      <c r="I419">
        <v>12917.8732337</v>
      </c>
      <c r="J419">
        <v>12.27452156098536</v>
      </c>
      <c r="K419">
        <v>11.594373908528814</v>
      </c>
      <c r="L419" t="s">
        <v>1019</v>
      </c>
      <c r="M419" t="s">
        <v>1019</v>
      </c>
      <c r="N419">
        <v>20.013000000000002</v>
      </c>
      <c r="O419">
        <v>31.265974548664794</v>
      </c>
      <c r="P419">
        <v>9.3629147160594339E-3</v>
      </c>
      <c r="Q419" s="36">
        <f t="shared" si="146"/>
        <v>81.818181822401812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26.058886889655032</v>
      </c>
      <c r="AR419" t="e">
        <v>#VALUE!</v>
      </c>
      <c r="AS419">
        <v>13.98330958681051</v>
      </c>
      <c r="AT419">
        <v>-26.058886889655032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2</v>
      </c>
      <c r="D420" s="2">
        <v>6</v>
      </c>
      <c r="E420">
        <v>10</v>
      </c>
      <c r="F420">
        <v>18</v>
      </c>
      <c r="G420">
        <v>101.5</v>
      </c>
      <c r="H420">
        <v>106.77</v>
      </c>
      <c r="I420">
        <v>12145.95586041</v>
      </c>
      <c r="J420">
        <v>13.3796992481203</v>
      </c>
      <c r="K420">
        <v>13.000121758188236</v>
      </c>
      <c r="L420">
        <v>11.048559559168076</v>
      </c>
      <c r="M420">
        <v>11.020916959603944</v>
      </c>
      <c r="N420">
        <v>7.98</v>
      </c>
      <c r="O420">
        <v>-19.27999999999999</v>
      </c>
      <c r="P420">
        <v>3.1329025007024445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3.1329025049324444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19.4013509551209</v>
      </c>
      <c r="AR420">
        <v>1.2727642612732293</v>
      </c>
      <c r="AS420">
        <v>-4.9358434017045987</v>
      </c>
      <c r="AT420">
        <v>-19.4013509551209</v>
      </c>
      <c r="AU420">
        <v>-1.2727642612732293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21</v>
      </c>
      <c r="D421" s="2">
        <v>0</v>
      </c>
      <c r="E421">
        <v>13</v>
      </c>
      <c r="F421">
        <v>34</v>
      </c>
      <c r="G421">
        <v>52</v>
      </c>
      <c r="H421">
        <v>44.72</v>
      </c>
      <c r="I421">
        <v>61980.695342799991</v>
      </c>
      <c r="J421">
        <v>27.967479674796749</v>
      </c>
      <c r="K421">
        <v>19.209621993127147</v>
      </c>
      <c r="L421">
        <v>11.095629466441741</v>
      </c>
      <c r="M421">
        <v>9.4207243825447708</v>
      </c>
      <c r="N421">
        <v>1.599</v>
      </c>
      <c r="O421">
        <v>-21.052631578947373</v>
      </c>
      <c r="P421">
        <v>4.4700357781753137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0.16279070191441866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4.4700357824153141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-68.474719586497045</v>
      </c>
      <c r="AR421">
        <v>0.85215904059078307</v>
      </c>
      <c r="AS421">
        <v>16.279069767441868</v>
      </c>
      <c r="AT421">
        <v>68.474719586497045</v>
      </c>
      <c r="AU421">
        <v>-0.85215904059078307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11</v>
      </c>
      <c r="D422" s="2">
        <v>1</v>
      </c>
      <c r="E422">
        <v>9</v>
      </c>
      <c r="F422">
        <v>21</v>
      </c>
      <c r="G422">
        <v>100.5</v>
      </c>
      <c r="H422">
        <v>91.49</v>
      </c>
      <c r="I422">
        <v>7749.8362022899992</v>
      </c>
      <c r="J422" t="s">
        <v>1019</v>
      </c>
      <c r="K422" t="s">
        <v>1019</v>
      </c>
      <c r="L422">
        <v>15.894697133123275</v>
      </c>
      <c r="M422">
        <v>15.818087875417131</v>
      </c>
      <c r="N422">
        <v>1.8900000000000001</v>
      </c>
      <c r="O422">
        <v>-40.038592921081296</v>
      </c>
      <c r="P422">
        <v>3.7282763143512958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3.7282763186012957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-42.031140118656808</v>
      </c>
      <c r="AS422">
        <v>9.8480708274128368</v>
      </c>
      <c r="AT422" t="e">
        <v>#VALUE!</v>
      </c>
      <c r="AU422">
        <v>42.031140118656808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7</v>
      </c>
      <c r="D423" s="2">
        <v>1</v>
      </c>
      <c r="E423">
        <v>3</v>
      </c>
      <c r="F423">
        <v>11</v>
      </c>
      <c r="G423">
        <v>180</v>
      </c>
      <c r="H423">
        <v>160.86000000000001</v>
      </c>
      <c r="I423">
        <v>8946.4117978200011</v>
      </c>
      <c r="J423">
        <v>13.09188573288842</v>
      </c>
      <c r="K423">
        <v>12.267215740105241</v>
      </c>
      <c r="L423">
        <v>9.2663428252372988</v>
      </c>
      <c r="M423">
        <v>8.8512106666666668</v>
      </c>
      <c r="N423">
        <v>12.287000000000001</v>
      </c>
      <c r="O423">
        <v>4.6236559139784941</v>
      </c>
      <c r="P423">
        <v>2.341787890090762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2.341787894350762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21.135125390133425</v>
      </c>
      <c r="AR423">
        <v>17.198218677843013</v>
      </c>
      <c r="AS423">
        <v>11.898545318910836</v>
      </c>
      <c r="AT423">
        <v>-21.135125390133425</v>
      </c>
      <c r="AU423">
        <v>-17.198218677843013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119</v>
      </c>
      <c r="H424">
        <v>101.47</v>
      </c>
      <c r="I424">
        <v>15339.98792643</v>
      </c>
      <c r="J424">
        <v>23.752340823970037</v>
      </c>
      <c r="K424">
        <v>21.157214345287738</v>
      </c>
      <c r="L424">
        <v>17.47648080438757</v>
      </c>
      <c r="M424">
        <v>16.022853551225644</v>
      </c>
      <c r="N424">
        <v>4.2720000000000002</v>
      </c>
      <c r="O424">
        <v>1.2037037037036944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>
        <f t="shared" si="148"/>
        <v>0.17276042606954664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-43.082930831533339</v>
      </c>
      <c r="AR424">
        <v>-56.16557353183358</v>
      </c>
      <c r="AS424">
        <v>17.276042179954665</v>
      </c>
      <c r="AT424">
        <v>43.082930831533339</v>
      </c>
      <c r="AU424">
        <v>56.16557353183358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2</v>
      </c>
      <c r="D425" s="2">
        <v>5</v>
      </c>
      <c r="E425">
        <v>15</v>
      </c>
      <c r="F425">
        <v>22</v>
      </c>
      <c r="G425">
        <v>50</v>
      </c>
      <c r="H425">
        <v>50.22</v>
      </c>
      <c r="I425">
        <v>50929.914088259997</v>
      </c>
      <c r="J425">
        <v>16.607142857142858</v>
      </c>
      <c r="K425">
        <v>16.060121522225774</v>
      </c>
      <c r="L425">
        <v>11.705809199668078</v>
      </c>
      <c r="M425">
        <v>11.37204011690724</v>
      </c>
      <c r="N425">
        <v>3.024</v>
      </c>
      <c r="O425">
        <v>-10.227272727272723</v>
      </c>
      <c r="P425">
        <v>4.9143767423337321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4.9143767466137325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-4.061032755084959E-2</v>
      </c>
      <c r="AR425">
        <v>-4.6002583575886824</v>
      </c>
      <c r="AS425">
        <v>-0.43807248108322927</v>
      </c>
      <c r="AT425">
        <v>4.061032755084959E-2</v>
      </c>
      <c r="AU425">
        <v>4.6002583575886824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14</v>
      </c>
      <c r="D426" s="2">
        <v>0</v>
      </c>
      <c r="E426">
        <v>8</v>
      </c>
      <c r="F426">
        <v>22</v>
      </c>
      <c r="G426">
        <v>194</v>
      </c>
      <c r="H426">
        <v>182.15</v>
      </c>
      <c r="I426">
        <v>56289.085899999991</v>
      </c>
      <c r="J426">
        <v>23.913614283838783</v>
      </c>
      <c r="K426">
        <v>22.711970074812971</v>
      </c>
      <c r="L426">
        <v>18.679588513948183</v>
      </c>
      <c r="M426">
        <v>17.808881182046278</v>
      </c>
      <c r="N426">
        <v>7.617</v>
      </c>
      <c r="O426">
        <v>-0.49834014594430776</v>
      </c>
      <c r="P426">
        <v>4.5555860554488055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4.5555860597388058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-44.054434207742688</v>
      </c>
      <c r="AR426">
        <v>-66.916250832777038</v>
      </c>
      <c r="AS426">
        <v>6.5056272303047002</v>
      </c>
      <c r="AT426">
        <v>44.054434207742688</v>
      </c>
      <c r="AU426">
        <v>66.916250832777038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10</v>
      </c>
      <c r="D427" s="2">
        <v>0</v>
      </c>
      <c r="E427">
        <v>7</v>
      </c>
      <c r="F427">
        <v>17</v>
      </c>
      <c r="G427">
        <v>209.5</v>
      </c>
      <c r="H427">
        <v>198.15</v>
      </c>
      <c r="I427">
        <v>49260.090000000004</v>
      </c>
      <c r="J427">
        <v>21.904709263762992</v>
      </c>
      <c r="K427">
        <v>19.771502694073039</v>
      </c>
      <c r="L427">
        <v>15.950295302419965</v>
      </c>
      <c r="M427">
        <v>14.736086743616649</v>
      </c>
      <c r="N427">
        <v>9.0459999999999994</v>
      </c>
      <c r="O427">
        <v>6.5500000000000114</v>
      </c>
      <c r="P427">
        <v>1.1355034065102194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-31.952889346759971</v>
      </c>
      <c r="AR427">
        <v>-42.527951810479678</v>
      </c>
      <c r="AS427">
        <v>5.7279838506182124</v>
      </c>
      <c r="AT427">
        <v>31.952889346759971</v>
      </c>
      <c r="AU427">
        <v>42.527951810479678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1</v>
      </c>
      <c r="E428">
        <v>6</v>
      </c>
      <c r="F428">
        <v>13</v>
      </c>
      <c r="G428">
        <v>58.5</v>
      </c>
      <c r="H428">
        <v>45.05</v>
      </c>
      <c r="I428">
        <v>4081.2982177499994</v>
      </c>
      <c r="J428">
        <v>10.635033050047214</v>
      </c>
      <c r="K428">
        <v>9.4523709609735622</v>
      </c>
      <c r="L428">
        <v>8.9387888239116311</v>
      </c>
      <c r="M428">
        <v>8.26233993993994</v>
      </c>
      <c r="N428">
        <v>4.3680000000000003</v>
      </c>
      <c r="O428">
        <v>-4.6999999999999931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0.29855716302254176</v>
      </c>
      <c r="T428" s="37" t="str">
        <f t="shared" si="149"/>
        <v/>
      </c>
      <c r="U428" s="37" t="str">
        <f t="shared" si="150"/>
        <v/>
      </c>
      <c r="V428" s="37">
        <f t="shared" si="151"/>
        <v>-0.35935084900965286</v>
      </c>
      <c r="W428" s="37" t="str">
        <f t="shared" si="152"/>
        <v/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35.935084900965286</v>
      </c>
      <c r="AR428">
        <v>20.125161410319659</v>
      </c>
      <c r="AS428">
        <v>29.855715871254173</v>
      </c>
      <c r="AT428">
        <v>-35.935084900965286</v>
      </c>
      <c r="AU428">
        <v>-20.125161410319659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10</v>
      </c>
      <c r="D429" s="2">
        <v>0</v>
      </c>
      <c r="E429">
        <v>3</v>
      </c>
      <c r="F429">
        <v>13</v>
      </c>
      <c r="G429">
        <v>128</v>
      </c>
      <c r="H429">
        <v>117.67</v>
      </c>
      <c r="I429">
        <v>32201.598322739999</v>
      </c>
      <c r="J429">
        <v>19.530290456431533</v>
      </c>
      <c r="K429">
        <v>16.455041252971615</v>
      </c>
      <c r="L429">
        <v>14.335132046213472</v>
      </c>
      <c r="M429">
        <v>13.258764324439246</v>
      </c>
      <c r="N429">
        <v>5.4190000000000005</v>
      </c>
      <c r="O429">
        <v>-5.844155844155849</v>
      </c>
      <c r="P429">
        <v>3.3118041981813549</v>
      </c>
      <c r="Q429" s="36">
        <f t="shared" si="146"/>
        <v>76.92307692739692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 t="str">
        <f t="shared" si="152"/>
        <v/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3.3118042025013548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-17.649507440432387</v>
      </c>
      <c r="AR429">
        <v>-28.095246560707277</v>
      </c>
      <c r="AS429">
        <v>8.778788136313409</v>
      </c>
      <c r="AT429">
        <v>17.649507440432387</v>
      </c>
      <c r="AU429">
        <v>28.095246560707277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11</v>
      </c>
      <c r="D430" s="2">
        <v>0</v>
      </c>
      <c r="E430">
        <v>18</v>
      </c>
      <c r="F430">
        <v>29</v>
      </c>
      <c r="G430">
        <v>69</v>
      </c>
      <c r="H430">
        <v>66.66</v>
      </c>
      <c r="I430">
        <v>29486.485589879998</v>
      </c>
      <c r="J430">
        <v>11.394871794871793</v>
      </c>
      <c r="K430">
        <v>10.722213286150875</v>
      </c>
      <c r="L430" t="s">
        <v>1019</v>
      </c>
      <c r="M430" t="s">
        <v>1019</v>
      </c>
      <c r="N430">
        <v>5.8500000000000005</v>
      </c>
      <c r="O430">
        <v>1.7054263565891485</v>
      </c>
      <c r="P430">
        <v>3.1953195319531953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>
        <f t="shared" si="151"/>
        <v>-0.31357853739852193</v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3.1953195362831952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31.357853739852192</v>
      </c>
      <c r="AR430" t="e">
        <v>#VALUE!</v>
      </c>
      <c r="AS430">
        <v>3.5103510351035094</v>
      </c>
      <c r="AT430">
        <v>-31.357853739852192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13</v>
      </c>
      <c r="D431" s="2">
        <v>0</v>
      </c>
      <c r="E431">
        <v>10</v>
      </c>
      <c r="F431">
        <v>23</v>
      </c>
      <c r="G431">
        <v>79.5</v>
      </c>
      <c r="H431">
        <v>72.180000000000007</v>
      </c>
      <c r="I431">
        <v>27331.661693340004</v>
      </c>
      <c r="J431">
        <v>10.630338733431518</v>
      </c>
      <c r="K431">
        <v>9.4724409448818907</v>
      </c>
      <c r="L431" t="s">
        <v>1019</v>
      </c>
      <c r="M431" t="s">
        <v>1019</v>
      </c>
      <c r="N431">
        <v>6.79</v>
      </c>
      <c r="O431">
        <v>-21.913580246913579</v>
      </c>
      <c r="P431">
        <v>2.7985591576614017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>
        <f t="shared" si="151"/>
        <v>-0.3596336323296645</v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2.7985591620014016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35.963363232966451</v>
      </c>
      <c r="AR431" t="e">
        <v>#VALUE!</v>
      </c>
      <c r="AS431">
        <v>10.141313383208628</v>
      </c>
      <c r="AT431">
        <v>-35.963363232966451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5</v>
      </c>
      <c r="E432">
        <v>16</v>
      </c>
      <c r="F432">
        <v>26</v>
      </c>
      <c r="G432">
        <v>41</v>
      </c>
      <c r="H432">
        <v>45.11</v>
      </c>
      <c r="I432">
        <v>12709.294873469998</v>
      </c>
      <c r="J432">
        <v>9.8536478811708168</v>
      </c>
      <c r="K432">
        <v>9.5592286501377401</v>
      </c>
      <c r="L432">
        <v>7.5208611694152925</v>
      </c>
      <c r="M432">
        <v>7.3927352039613297</v>
      </c>
      <c r="N432">
        <v>4.5780000000000003</v>
      </c>
      <c r="O432">
        <v>-49.38356164383562</v>
      </c>
      <c r="P432">
        <v>5.5841276878740862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-0.40642110658961317</v>
      </c>
      <c r="W432" s="37" t="str">
        <f t="shared" si="152"/>
        <v/>
      </c>
      <c r="X432" s="37">
        <f t="shared" si="153"/>
        <v>-0.3279541738859858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5.5841276922240866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40.642110658961315</v>
      </c>
      <c r="AR432">
        <v>32.79541738859858</v>
      </c>
      <c r="AS432">
        <v>-9.1110618488140069</v>
      </c>
      <c r="AT432">
        <v>-40.642110658961315</v>
      </c>
      <c r="AU432">
        <v>-32.79541738859858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21</v>
      </c>
      <c r="D433" s="2">
        <v>0</v>
      </c>
      <c r="E433">
        <v>5</v>
      </c>
      <c r="F433">
        <v>26</v>
      </c>
      <c r="G433">
        <v>210</v>
      </c>
      <c r="H433">
        <v>165.65</v>
      </c>
      <c r="I433">
        <v>31490.391713450001</v>
      </c>
      <c r="J433">
        <v>17.981980026052977</v>
      </c>
      <c r="K433">
        <v>17.19609675075262</v>
      </c>
      <c r="L433">
        <v>15.19014175164606</v>
      </c>
      <c r="M433">
        <v>14.0983393401347</v>
      </c>
      <c r="N433">
        <v>9.2119999999999997</v>
      </c>
      <c r="O433">
        <v>-8.5263157894736796</v>
      </c>
      <c r="P433">
        <v>1.7869000905523693</v>
      </c>
      <c r="Q433" s="36">
        <f t="shared" si="146"/>
        <v>80.769230773590778</v>
      </c>
      <c r="R433" t="str">
        <f t="shared" si="147"/>
        <v xml:space="preserve"> </v>
      </c>
      <c r="S433" s="37">
        <f t="shared" si="148"/>
        <v>0.26773317671134322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/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-8.3225616940144409</v>
      </c>
      <c r="AR433">
        <v>-35.735404926609093</v>
      </c>
      <c r="AS433">
        <v>26.773317235134321</v>
      </c>
      <c r="AT433">
        <v>8.3225616940144409</v>
      </c>
      <c r="AU433">
        <v>35.735404926609093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6</v>
      </c>
      <c r="F434">
        <v>21</v>
      </c>
      <c r="G434">
        <v>140</v>
      </c>
      <c r="H434">
        <v>137.54</v>
      </c>
      <c r="I434">
        <v>20776.805328759998</v>
      </c>
      <c r="J434">
        <v>16.099730773732876</v>
      </c>
      <c r="K434">
        <v>14.70072680632749</v>
      </c>
      <c r="L434">
        <v>10.379762255417631</v>
      </c>
      <c r="M434">
        <v>9.721950498561462</v>
      </c>
      <c r="N434">
        <v>8.543000000000001</v>
      </c>
      <c r="O434">
        <v>-21.151079136690637</v>
      </c>
      <c r="P434">
        <v>1.9470699432892251</v>
      </c>
      <c r="Q434" s="36">
        <f t="shared" si="146"/>
        <v>71.428571432941425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3.0160150624135462</v>
      </c>
      <c r="AR434">
        <v>7.2489739848298758</v>
      </c>
      <c r="AS434">
        <v>1.7885705976443234</v>
      </c>
      <c r="AT434">
        <v>-3.0160150624135462</v>
      </c>
      <c r="AU434">
        <v>-7.2489739848298758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16</v>
      </c>
      <c r="D435" s="2">
        <v>1</v>
      </c>
      <c r="E435">
        <v>12</v>
      </c>
      <c r="F435">
        <v>29</v>
      </c>
      <c r="G435">
        <v>90</v>
      </c>
      <c r="H435">
        <v>81.760000000000005</v>
      </c>
      <c r="I435">
        <v>14231.52758272</v>
      </c>
      <c r="J435">
        <v>12.419869360473948</v>
      </c>
      <c r="K435">
        <v>11.096634093376764</v>
      </c>
      <c r="L435">
        <v>8.4993060590367691</v>
      </c>
      <c r="M435">
        <v>7.7681505147319845</v>
      </c>
      <c r="N435">
        <v>6.5830000000000002</v>
      </c>
      <c r="O435">
        <v>-12.987804878048772</v>
      </c>
      <c r="P435">
        <v>1.9080234833659491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25.183318906908937</v>
      </c>
      <c r="AR435">
        <v>24.05227229735868</v>
      </c>
      <c r="AS435">
        <v>10.078277886497066</v>
      </c>
      <c r="AT435">
        <v>-25.183318906908937</v>
      </c>
      <c r="AU435">
        <v>-24.05227229735868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15</v>
      </c>
      <c r="D436" s="2">
        <v>0</v>
      </c>
      <c r="E436">
        <v>7</v>
      </c>
      <c r="F436">
        <v>22</v>
      </c>
      <c r="G436">
        <v>35.5</v>
      </c>
      <c r="H436">
        <v>31.78</v>
      </c>
      <c r="I436">
        <v>22559.424847400001</v>
      </c>
      <c r="J436">
        <v>7.2973593570608495</v>
      </c>
      <c r="K436">
        <v>6.7833511205976516</v>
      </c>
      <c r="L436" t="s">
        <v>1019</v>
      </c>
      <c r="M436" t="s">
        <v>1019</v>
      </c>
      <c r="N436">
        <v>4.3550000000000004</v>
      </c>
      <c r="O436">
        <v>7.1084337349397657</v>
      </c>
      <c r="P436">
        <v>2.8382630585273758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>
        <f t="shared" si="151"/>
        <v>-0.56041066778332738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2.8382630629173757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56.041066778332734</v>
      </c>
      <c r="AR436" t="e">
        <v>#VALUE!</v>
      </c>
      <c r="AS436">
        <v>11.705475141598477</v>
      </c>
      <c r="AT436">
        <v>-56.041066778332734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21</v>
      </c>
      <c r="D437" s="2">
        <v>1</v>
      </c>
      <c r="E437">
        <v>11</v>
      </c>
      <c r="F437">
        <v>33</v>
      </c>
      <c r="G437">
        <v>190</v>
      </c>
      <c r="H437">
        <v>187.58</v>
      </c>
      <c r="I437">
        <v>69904.432420879995</v>
      </c>
      <c r="J437">
        <v>23.112370625924104</v>
      </c>
      <c r="K437">
        <v>21.13101272952574</v>
      </c>
      <c r="L437">
        <v>18.031510872443381</v>
      </c>
      <c r="M437">
        <v>16.662526177437019</v>
      </c>
      <c r="N437">
        <v>8.1159999999999997</v>
      </c>
      <c r="O437">
        <v>9.7619047619047699</v>
      </c>
      <c r="P437">
        <v>1.1994882183601663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-39.227781890219696</v>
      </c>
      <c r="AR437">
        <v>-61.125186961763212</v>
      </c>
      <c r="AS437">
        <v>1.2901162170807057</v>
      </c>
      <c r="AT437">
        <v>39.227781890219696</v>
      </c>
      <c r="AU437">
        <v>61.125186961763212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1</v>
      </c>
      <c r="D438" s="2">
        <v>3</v>
      </c>
      <c r="E438">
        <v>24</v>
      </c>
      <c r="F438">
        <v>28</v>
      </c>
      <c r="G438">
        <v>23</v>
      </c>
      <c r="H438">
        <v>22.34</v>
      </c>
      <c r="I438">
        <v>14280.110527820001</v>
      </c>
      <c r="J438">
        <v>14.041483343808926</v>
      </c>
      <c r="K438">
        <v>12.578828828828829</v>
      </c>
      <c r="L438">
        <v>8.6398096220817759</v>
      </c>
      <c r="M438">
        <v>8.2701949503055747</v>
      </c>
      <c r="N438">
        <v>1.591</v>
      </c>
      <c r="O438">
        <v>-14.347826086956522</v>
      </c>
      <c r="P438">
        <v>1.3652641002685766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 t="str">
        <f t="shared" si="153"/>
        <v/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15.414796169191479</v>
      </c>
      <c r="AR438">
        <v>22.796766698045968</v>
      </c>
      <c r="AS438">
        <v>2.9543419874664245</v>
      </c>
      <c r="AT438">
        <v>-15.414796169191479</v>
      </c>
      <c r="AU438">
        <v>-22.796766698045968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7</v>
      </c>
      <c r="D439" s="2">
        <v>2</v>
      </c>
      <c r="E439">
        <v>8</v>
      </c>
      <c r="F439">
        <v>17</v>
      </c>
      <c r="G439">
        <v>71</v>
      </c>
      <c r="H439">
        <v>67.239999999999995</v>
      </c>
      <c r="I439">
        <v>34525.229325640001</v>
      </c>
      <c r="J439">
        <v>19.666569172272592</v>
      </c>
      <c r="K439">
        <v>17.821362311158229</v>
      </c>
      <c r="L439">
        <v>12.188648321449516</v>
      </c>
      <c r="M439">
        <v>11.35089143659024</v>
      </c>
      <c r="N439">
        <v>3.419</v>
      </c>
      <c r="O439">
        <v>4.4776119402985115</v>
      </c>
      <c r="P439">
        <v>2.2501487209994053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2.2501487254194052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-18.470443710124961</v>
      </c>
      <c r="AR439">
        <v>-8.9147910842046088</v>
      </c>
      <c r="AS439">
        <v>5.5919095776323591</v>
      </c>
      <c r="AT439">
        <v>18.470443710124961</v>
      </c>
      <c r="AU439">
        <v>8.9147910842046088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17</v>
      </c>
      <c r="D440" s="2">
        <v>2</v>
      </c>
      <c r="E440">
        <v>16</v>
      </c>
      <c r="F440">
        <v>35</v>
      </c>
      <c r="G440">
        <v>34</v>
      </c>
      <c r="H440">
        <v>30.83</v>
      </c>
      <c r="I440">
        <v>224583.90609288999</v>
      </c>
      <c r="J440">
        <v>8.56626840789108</v>
      </c>
      <c r="K440">
        <v>8.4419496166484116</v>
      </c>
      <c r="L440">
        <v>6.6988912893108132</v>
      </c>
      <c r="M440">
        <v>6.6561928737011886</v>
      </c>
      <c r="N440">
        <v>3.5990000000000002</v>
      </c>
      <c r="O440">
        <v>1.6470588235294132</v>
      </c>
      <c r="P440">
        <v>6.6331495296788843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>
        <f t="shared" si="151"/>
        <v>-0.4839722117604055</v>
      </c>
      <c r="W440" s="37" t="str">
        <f t="shared" si="152"/>
        <v/>
      </c>
      <c r="X440" s="37">
        <f t="shared" si="153"/>
        <v>-0.40140339927018442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6.6331495341088846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48.397221176040553</v>
      </c>
      <c r="AR440">
        <v>40.140339927018445</v>
      </c>
      <c r="AS440">
        <v>10.282192669477785</v>
      </c>
      <c r="AT440">
        <v>-48.397221176040553</v>
      </c>
      <c r="AU440">
        <v>-40.140339927018445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10</v>
      </c>
      <c r="F441">
        <v>20</v>
      </c>
      <c r="G441">
        <v>67</v>
      </c>
      <c r="H441">
        <v>62.08</v>
      </c>
      <c r="I441">
        <v>13430.132638239998</v>
      </c>
      <c r="J441">
        <v>12.789451998351874</v>
      </c>
      <c r="K441">
        <v>12.312574375247918</v>
      </c>
      <c r="L441">
        <v>9.4279024091465899</v>
      </c>
      <c r="M441">
        <v>9.319760460188979</v>
      </c>
      <c r="N441">
        <v>4.8540000000000001</v>
      </c>
      <c r="O441">
        <v>30.208333333333336</v>
      </c>
      <c r="P441">
        <v>3.2957474226804129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3.2957474271204128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22.956971305890285</v>
      </c>
      <c r="AR441">
        <v>15.754561607340312</v>
      </c>
      <c r="AS441">
        <v>7.9252577319587569</v>
      </c>
      <c r="AT441">
        <v>-22.956971305890285</v>
      </c>
      <c r="AU441">
        <v>-15.754561607340312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10</v>
      </c>
      <c r="D442" s="2">
        <v>2</v>
      </c>
      <c r="E442">
        <v>4</v>
      </c>
      <c r="F442">
        <v>16</v>
      </c>
      <c r="G442">
        <v>456</v>
      </c>
      <c r="H442">
        <v>433.48</v>
      </c>
      <c r="I442">
        <v>22929.858749399998</v>
      </c>
      <c r="J442">
        <v>25.820824398379795</v>
      </c>
      <c r="K442">
        <v>23.007271376253914</v>
      </c>
      <c r="L442">
        <v>15.959162521816776</v>
      </c>
      <c r="M442">
        <v>14.787261166754568</v>
      </c>
      <c r="N442">
        <v>16.788</v>
      </c>
      <c r="O442">
        <v>10.131926121372041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-55.543373968352803</v>
      </c>
      <c r="AR442">
        <v>-42.607187122109913</v>
      </c>
      <c r="AS442">
        <v>5.1951647134815815</v>
      </c>
      <c r="AT442">
        <v>55.543373968352803</v>
      </c>
      <c r="AU442">
        <v>42.607187122109913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11</v>
      </c>
      <c r="D443" s="2">
        <v>0</v>
      </c>
      <c r="E443">
        <v>5</v>
      </c>
      <c r="F443">
        <v>16</v>
      </c>
      <c r="G443">
        <v>91.5</v>
      </c>
      <c r="H443">
        <v>82.46</v>
      </c>
      <c r="I443">
        <v>27941.93662764</v>
      </c>
      <c r="J443">
        <v>15.174825174825173</v>
      </c>
      <c r="K443">
        <v>13.729603729603728</v>
      </c>
      <c r="L443">
        <v>10.392085598871443</v>
      </c>
      <c r="M443">
        <v>9.6933899060013395</v>
      </c>
      <c r="N443">
        <v>5.4340000000000002</v>
      </c>
      <c r="O443">
        <v>-10.070422535211254</v>
      </c>
      <c r="P443">
        <v>2.1489206888188215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2.1489206932788214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8.5876008195805866</v>
      </c>
      <c r="AR443">
        <v>7.138855590867454</v>
      </c>
      <c r="AS443">
        <v>10.962891098714532</v>
      </c>
      <c r="AT443">
        <v>-8.5876008195805866</v>
      </c>
      <c r="AU443">
        <v>-7.138855590867454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1</v>
      </c>
      <c r="E444">
        <v>16</v>
      </c>
      <c r="F444">
        <v>27</v>
      </c>
      <c r="G444">
        <v>79</v>
      </c>
      <c r="H444">
        <v>72.03</v>
      </c>
      <c r="I444">
        <v>37587.674424090001</v>
      </c>
      <c r="J444">
        <v>13.235942668136714</v>
      </c>
      <c r="K444">
        <v>12.782608695652174</v>
      </c>
      <c r="L444">
        <v>7.8396691362583857</v>
      </c>
      <c r="M444">
        <v>7.699700027734921</v>
      </c>
      <c r="N444">
        <v>5.4420000000000002</v>
      </c>
      <c r="O444">
        <v>11.021897810218979</v>
      </c>
      <c r="P444">
        <v>3.5804525891989454</v>
      </c>
      <c r="Q444" s="36" t="str">
        <f t="shared" si="146"/>
        <v xml:space="preserve"> 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3.5804525936689453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20.267333509969198</v>
      </c>
      <c r="AR444">
        <v>29.946627088890743</v>
      </c>
      <c r="AS444">
        <v>9.6765236706927595</v>
      </c>
      <c r="AT444">
        <v>-20.267333509969198</v>
      </c>
      <c r="AU444">
        <v>-29.946627088890743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13</v>
      </c>
      <c r="F445">
        <v>29</v>
      </c>
      <c r="G445">
        <v>106.5</v>
      </c>
      <c r="H445">
        <v>91.49</v>
      </c>
      <c r="I445">
        <v>11152.371168399999</v>
      </c>
      <c r="J445">
        <v>19.544969023712881</v>
      </c>
      <c r="K445">
        <v>18.736432520991194</v>
      </c>
      <c r="L445">
        <v>11.238314292718805</v>
      </c>
      <c r="M445">
        <v>10.83252611182003</v>
      </c>
      <c r="N445">
        <v>4.681</v>
      </c>
      <c r="O445">
        <v>-4.1317365269461055</v>
      </c>
      <c r="P445">
        <v>2.3412394797245599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0.16406165056153896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2.3412394842045599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-17.737930406513414</v>
      </c>
      <c r="AR445">
        <v>-0.42283779539999955</v>
      </c>
      <c r="AS445">
        <v>16.406164608153894</v>
      </c>
      <c r="AT445">
        <v>17.737930406513414</v>
      </c>
      <c r="AU445">
        <v>0.42283779539999955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20</v>
      </c>
      <c r="D446" s="2">
        <v>1</v>
      </c>
      <c r="E446">
        <v>8</v>
      </c>
      <c r="F446">
        <v>29</v>
      </c>
      <c r="G446">
        <v>55</v>
      </c>
      <c r="H446">
        <v>50.13</v>
      </c>
      <c r="I446">
        <v>61817.571282240002</v>
      </c>
      <c r="J446">
        <v>20.561936013125511</v>
      </c>
      <c r="K446">
        <v>19.303041971505586</v>
      </c>
      <c r="L446">
        <v>12.325582488853183</v>
      </c>
      <c r="M446">
        <v>11.842726566086899</v>
      </c>
      <c r="N446">
        <v>2.4380000000000002</v>
      </c>
      <c r="O446">
        <v>14.957983193277325</v>
      </c>
      <c r="P446">
        <v>1.5180530620386992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-23.864089444162296</v>
      </c>
      <c r="AR446">
        <v>-10.138401433911227</v>
      </c>
      <c r="AS446">
        <v>9.7147416716536927</v>
      </c>
      <c r="AT446">
        <v>23.864089444162296</v>
      </c>
      <c r="AU446">
        <v>10.138401433911227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3</v>
      </c>
      <c r="F447">
        <v>10</v>
      </c>
      <c r="G447">
        <v>79</v>
      </c>
      <c r="H447">
        <v>83.2</v>
      </c>
      <c r="I447">
        <v>9280.1615296</v>
      </c>
      <c r="J447">
        <v>12.606060606060606</v>
      </c>
      <c r="K447">
        <v>11.754732975416784</v>
      </c>
      <c r="L447" t="s">
        <v>1019</v>
      </c>
      <c r="M447" t="s">
        <v>1019</v>
      </c>
      <c r="N447">
        <v>6.6000000000000005</v>
      </c>
      <c r="O447">
        <v>8.2312925170068016</v>
      </c>
      <c r="P447">
        <v>0.81490384615384626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24.061712017249125</v>
      </c>
      <c r="AR447" t="e">
        <v>#VALUE!</v>
      </c>
      <c r="AS447">
        <v>-5.0480769230769269</v>
      </c>
      <c r="AT447">
        <v>-24.061712017249125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15</v>
      </c>
      <c r="D448" s="2">
        <v>1</v>
      </c>
      <c r="E448">
        <v>2</v>
      </c>
      <c r="F448">
        <v>18</v>
      </c>
      <c r="G448">
        <v>273</v>
      </c>
      <c r="H448">
        <v>251.45</v>
      </c>
      <c r="I448">
        <v>101227.8312539</v>
      </c>
      <c r="J448">
        <v>20.727887231060915</v>
      </c>
      <c r="K448">
        <v>18.713254446677084</v>
      </c>
      <c r="L448">
        <v>18.112160305460566</v>
      </c>
      <c r="M448">
        <v>16.595615766862142</v>
      </c>
      <c r="N448">
        <v>12.131</v>
      </c>
      <c r="O448">
        <v>9.36</v>
      </c>
      <c r="P448">
        <v>0.28554384569496916</v>
      </c>
      <c r="Q448" s="36">
        <f t="shared" si="146"/>
        <v>83.333333337843328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-24.863771404489231</v>
      </c>
      <c r="AR448">
        <v>-61.845850641317291</v>
      </c>
      <c r="AS448">
        <v>8.5702923046331314</v>
      </c>
      <c r="AT448">
        <v>24.863771404489231</v>
      </c>
      <c r="AU448">
        <v>61.845850641317291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28</v>
      </c>
      <c r="D449" s="2">
        <v>0</v>
      </c>
      <c r="E449">
        <v>9</v>
      </c>
      <c r="F449">
        <v>37</v>
      </c>
      <c r="G449">
        <v>43</v>
      </c>
      <c r="H449">
        <v>34.83</v>
      </c>
      <c r="I449">
        <v>10099.934123129999</v>
      </c>
      <c r="J449">
        <v>13.273628048780486</v>
      </c>
      <c r="K449">
        <v>12.035245335176226</v>
      </c>
      <c r="L449">
        <v>8.1910965940098244</v>
      </c>
      <c r="M449">
        <v>7.369708076368477</v>
      </c>
      <c r="N449">
        <v>2.6240000000000001</v>
      </c>
      <c r="O449">
        <v>-19.44444444444445</v>
      </c>
      <c r="P449">
        <v>3.8989376973873102</v>
      </c>
      <c r="Q449" s="36">
        <f t="shared" si="146"/>
        <v>75.675675680195681</v>
      </c>
      <c r="R449" t="str">
        <f t="shared" si="147"/>
        <v xml:space="preserve"> </v>
      </c>
      <c r="S449" s="37">
        <f t="shared" si="148"/>
        <v>0.23456790575456807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 t="str">
        <f t="shared" si="153"/>
        <v/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3.8989377019073101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20.040318633752396</v>
      </c>
      <c r="AR449">
        <v>26.806356967642454</v>
      </c>
      <c r="AS449">
        <v>23.456790123456805</v>
      </c>
      <c r="AT449">
        <v>-20.040318633752396</v>
      </c>
      <c r="AU449">
        <v>-26.806356967642454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2</v>
      </c>
      <c r="D450" s="2">
        <v>5</v>
      </c>
      <c r="E450">
        <v>19</v>
      </c>
      <c r="F450">
        <v>26</v>
      </c>
      <c r="G450">
        <v>58</v>
      </c>
      <c r="H450">
        <v>54.38</v>
      </c>
      <c r="I450">
        <v>7499.0738359799998</v>
      </c>
      <c r="J450">
        <v>28.132436627004658</v>
      </c>
      <c r="K450">
        <v>24.684521107580576</v>
      </c>
      <c r="L450">
        <v>14.4245229017711</v>
      </c>
      <c r="M450">
        <v>12.927168339097399</v>
      </c>
      <c r="N450">
        <v>1.9330000000000001</v>
      </c>
      <c r="O450">
        <v>5.3333333333333384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-69.468412139069628</v>
      </c>
      <c r="AR450">
        <v>-28.894021461839191</v>
      </c>
      <c r="AS450">
        <v>6.6568591393894705</v>
      </c>
      <c r="AT450">
        <v>69.468412139069628</v>
      </c>
      <c r="AU450">
        <v>28.894021461839191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7</v>
      </c>
      <c r="D451" s="2">
        <v>2</v>
      </c>
      <c r="E451">
        <v>9</v>
      </c>
      <c r="F451">
        <v>18</v>
      </c>
      <c r="G451">
        <v>98</v>
      </c>
      <c r="H451">
        <v>97.1</v>
      </c>
      <c r="I451">
        <v>22941.1975991</v>
      </c>
      <c r="J451">
        <v>15.06360533664288</v>
      </c>
      <c r="K451">
        <v>14.252164978717158</v>
      </c>
      <c r="L451">
        <v>9.9972141493542956</v>
      </c>
      <c r="M451">
        <v>9.937324611203362</v>
      </c>
      <c r="N451">
        <v>6.4459999999999997</v>
      </c>
      <c r="O451">
        <v>-15.517241379310345</v>
      </c>
      <c r="P451">
        <v>3.125643666323378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3.1256436708633779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9.2575836449226614</v>
      </c>
      <c r="AR451">
        <v>10.667330635437667</v>
      </c>
      <c r="AS451">
        <v>0.92687950566427979</v>
      </c>
      <c r="AT451">
        <v>-9.2575836449226614</v>
      </c>
      <c r="AU451">
        <v>-10.667330635437667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8</v>
      </c>
      <c r="D452" s="2">
        <v>4</v>
      </c>
      <c r="E452">
        <v>12</v>
      </c>
      <c r="F452">
        <v>24</v>
      </c>
      <c r="G452">
        <v>139</v>
      </c>
      <c r="H452">
        <v>129.82</v>
      </c>
      <c r="I452">
        <v>34193.424033879994</v>
      </c>
      <c r="J452">
        <v>11.678661388988845</v>
      </c>
      <c r="K452">
        <v>11.024116847826086</v>
      </c>
      <c r="L452" t="s">
        <v>1019</v>
      </c>
      <c r="M452" t="s">
        <v>1019</v>
      </c>
      <c r="N452">
        <v>11.116</v>
      </c>
      <c r="O452">
        <v>13.455284552845528</v>
      </c>
      <c r="P452">
        <v>2.4834386073024191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2.483438611852419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29.648319207374385</v>
      </c>
      <c r="AR452" t="e">
        <v>#VALUE!</v>
      </c>
      <c r="AS452">
        <v>7.0713295331998216</v>
      </c>
      <c r="AT452">
        <v>-29.648319207374385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13</v>
      </c>
      <c r="D453" s="2">
        <v>0</v>
      </c>
      <c r="E453">
        <v>14</v>
      </c>
      <c r="F453">
        <v>27</v>
      </c>
      <c r="G453">
        <v>100</v>
      </c>
      <c r="H453">
        <v>97.01</v>
      </c>
      <c r="I453">
        <v>11765.352621920001</v>
      </c>
      <c r="J453">
        <v>20.640425531914893</v>
      </c>
      <c r="K453">
        <v>18.602109300095879</v>
      </c>
      <c r="L453">
        <v>12.776168368142967</v>
      </c>
      <c r="M453">
        <v>12.040658378811226</v>
      </c>
      <c r="N453">
        <v>4.7</v>
      </c>
      <c r="O453">
        <v>-2.921127797150711</v>
      </c>
      <c r="P453">
        <v>1.3751159674260385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-24.336906438123918</v>
      </c>
      <c r="AR453">
        <v>-14.164727045585224</v>
      </c>
      <c r="AS453">
        <v>3.0821564787135269</v>
      </c>
      <c r="AT453">
        <v>24.336906438123918</v>
      </c>
      <c r="AU453">
        <v>14.164727045585224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9</v>
      </c>
      <c r="D454" s="2">
        <v>1</v>
      </c>
      <c r="E454">
        <v>5</v>
      </c>
      <c r="F454">
        <v>15</v>
      </c>
      <c r="G454">
        <v>72</v>
      </c>
      <c r="H454">
        <v>63.06</v>
      </c>
      <c r="I454">
        <v>23033.761865640001</v>
      </c>
      <c r="J454">
        <v>10.682703709977977</v>
      </c>
      <c r="K454">
        <v>10.051004144086708</v>
      </c>
      <c r="L454">
        <v>8.2100844564071007</v>
      </c>
      <c r="M454">
        <v>7.9759553978619575</v>
      </c>
      <c r="N454">
        <v>5.9030000000000005</v>
      </c>
      <c r="O454">
        <v>-7.9527559055118084</v>
      </c>
      <c r="P454">
        <v>2.4976213130352045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>
        <f t="shared" si="151"/>
        <v>-0.35647919194304345</v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2.4976213176052044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35.647919194304343</v>
      </c>
      <c r="AR454">
        <v>26.636686056513149</v>
      </c>
      <c r="AS454">
        <v>14.176974310180768</v>
      </c>
      <c r="AT454">
        <v>-35.647919194304343</v>
      </c>
      <c r="AU454">
        <v>-26.636686056513149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18</v>
      </c>
      <c r="D455" s="2">
        <v>0</v>
      </c>
      <c r="E455">
        <v>9</v>
      </c>
      <c r="F455">
        <v>27</v>
      </c>
      <c r="G455">
        <v>104</v>
      </c>
      <c r="H455">
        <v>93.24</v>
      </c>
      <c r="I455">
        <v>16495.604017199999</v>
      </c>
      <c r="J455">
        <v>19.185185185185183</v>
      </c>
      <c r="K455">
        <v>16.85466377440347</v>
      </c>
      <c r="L455">
        <v>13.784292231130772</v>
      </c>
      <c r="M455">
        <v>12.615469185486759</v>
      </c>
      <c r="N455">
        <v>4.8600000000000003</v>
      </c>
      <c r="O455">
        <v>2.5663716814159416</v>
      </c>
      <c r="P455">
        <v>0.57057057057057059</v>
      </c>
      <c r="Q455" s="36" t="str">
        <f t="shared" si="146"/>
        <v xml:space="preserve"> 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-15.570610289987851</v>
      </c>
      <c r="AR455">
        <v>-23.173076210200417</v>
      </c>
      <c r="AS455">
        <v>11.540111540111543</v>
      </c>
      <c r="AT455">
        <v>15.570610289987851</v>
      </c>
      <c r="AU455">
        <v>23.173076210200417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23</v>
      </c>
      <c r="D456" s="2">
        <v>1</v>
      </c>
      <c r="E456">
        <v>2</v>
      </c>
      <c r="F456">
        <v>26</v>
      </c>
      <c r="G456">
        <v>124.5</v>
      </c>
      <c r="H456">
        <v>87.59</v>
      </c>
      <c r="I456">
        <v>9911.8541494200017</v>
      </c>
      <c r="J456">
        <v>18.624282372953434</v>
      </c>
      <c r="K456">
        <v>17.835471390755448</v>
      </c>
      <c r="L456">
        <v>12.023779315453156</v>
      </c>
      <c r="M456">
        <v>11.113530058327518</v>
      </c>
      <c r="N456">
        <v>4.7030000000000003</v>
      </c>
      <c r="O456">
        <v>5.0000000000000044</v>
      </c>
      <c r="P456">
        <v>3.5392168055714119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88.461538466128474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0.42139514102109948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>
        <f t="shared" ref="AG456:AG511" si="181">IF(ISERROR((IF((AND(P456&gt;$AG$6,P456&lt;$AG$5))=TRUE,P456+A456," ")))=TRUE," ",((IF((AND(P456&gt;$AG$6,P456&lt;$AG$5))=TRUE,P456+A456," "))))</f>
        <v>3.5392168101614119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-12.191759385121381</v>
      </c>
      <c r="AR456">
        <v>-7.4415618244224602</v>
      </c>
      <c r="AS456">
        <v>42.13951364310995</v>
      </c>
      <c r="AT456">
        <v>12.191759385121381</v>
      </c>
      <c r="AU456">
        <v>7.4415618244224602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11</v>
      </c>
      <c r="D457" s="2">
        <v>6</v>
      </c>
      <c r="E457">
        <v>22</v>
      </c>
      <c r="F457">
        <v>39</v>
      </c>
      <c r="G457">
        <v>33</v>
      </c>
      <c r="H457">
        <v>30.76</v>
      </c>
      <c r="I457">
        <v>23587.523158000004</v>
      </c>
      <c r="J457">
        <v>35.684454756380511</v>
      </c>
      <c r="K457">
        <v>30.068426197458454</v>
      </c>
      <c r="L457">
        <v>15.724850487733894</v>
      </c>
      <c r="M457">
        <v>13.376022893651005</v>
      </c>
      <c r="N457">
        <v>0.86199999999999999</v>
      </c>
      <c r="O457">
        <v>-6.8750000000000062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-114.96139725797221</v>
      </c>
      <c r="AR457">
        <v>-40.513431886285936</v>
      </c>
      <c r="AS457">
        <v>7.2821846553966063</v>
      </c>
      <c r="AT457">
        <v>114.96139725797221</v>
      </c>
      <c r="AU457">
        <v>40.513431886285936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14</v>
      </c>
      <c r="D458" s="2">
        <v>2</v>
      </c>
      <c r="E458">
        <v>16</v>
      </c>
      <c r="F458">
        <v>32</v>
      </c>
      <c r="G458">
        <v>109</v>
      </c>
      <c r="H458">
        <v>106.64</v>
      </c>
      <c r="I458">
        <v>102432.33090032</v>
      </c>
      <c r="J458">
        <v>20.327868852459016</v>
      </c>
      <c r="K458">
        <v>18.591352859135288</v>
      </c>
      <c r="L458">
        <v>14.900237252767912</v>
      </c>
      <c r="M458">
        <v>13.638707803703189</v>
      </c>
      <c r="N458">
        <v>5.2460000000000004</v>
      </c>
      <c r="O458">
        <v>-3.8016528925619868</v>
      </c>
      <c r="P458">
        <v>2.9426106526631659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2.9426106572731658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-22.454080400936547</v>
      </c>
      <c r="AR458">
        <v>-33.14488897299681</v>
      </c>
      <c r="AS458">
        <v>2.2130532633158229</v>
      </c>
      <c r="AT458">
        <v>22.454080400936547</v>
      </c>
      <c r="AU458">
        <v>33.14488897299681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5</v>
      </c>
      <c r="F459">
        <v>14</v>
      </c>
      <c r="G459">
        <v>63</v>
      </c>
      <c r="H459">
        <v>54.69</v>
      </c>
      <c r="I459">
        <v>12834.597299189998</v>
      </c>
      <c r="J459">
        <v>14.885683179096352</v>
      </c>
      <c r="K459">
        <v>13.457185039370078</v>
      </c>
      <c r="L459">
        <v>8.9866235911752952</v>
      </c>
      <c r="M459">
        <v>8.430916390987214</v>
      </c>
      <c r="N459">
        <v>3.6739999999999999</v>
      </c>
      <c r="O459">
        <v>-1.7857142857142905</v>
      </c>
      <c r="P459">
        <v>0.15907844212835986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0.15194734417019201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10.329377955651653</v>
      </c>
      <c r="AR459">
        <v>19.697721587159357</v>
      </c>
      <c r="AS459">
        <v>15.194733955019203</v>
      </c>
      <c r="AT459">
        <v>-10.329377955651653</v>
      </c>
      <c r="AU459">
        <v>-19.697721587159357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1</v>
      </c>
      <c r="E460">
        <v>2</v>
      </c>
      <c r="F460">
        <v>4</v>
      </c>
      <c r="G460">
        <v>20</v>
      </c>
      <c r="H460">
        <v>19.41</v>
      </c>
      <c r="I460">
        <v>9114.5216370900016</v>
      </c>
      <c r="J460" t="s">
        <v>1019</v>
      </c>
      <c r="K460">
        <v>36.622641509433961</v>
      </c>
      <c r="L460">
        <v>23.370706686834467</v>
      </c>
      <c r="M460">
        <v>17.340715219421099</v>
      </c>
      <c r="N460">
        <v>0.33800000000000002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-108.83493962225418</v>
      </c>
      <c r="AS460">
        <v>3.0396702730551173</v>
      </c>
      <c r="AT460" t="e">
        <v>#VALUE!</v>
      </c>
      <c r="AU460">
        <v>108.83493962225418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8</v>
      </c>
      <c r="D461" s="2">
        <v>9</v>
      </c>
      <c r="E461">
        <v>17</v>
      </c>
      <c r="F461">
        <v>34</v>
      </c>
      <c r="G461">
        <v>20.5</v>
      </c>
      <c r="H461">
        <v>21.42</v>
      </c>
      <c r="I461">
        <v>9114.5216370900016</v>
      </c>
      <c r="J461" t="s">
        <v>1019</v>
      </c>
      <c r="K461" t="s">
        <v>1019</v>
      </c>
      <c r="L461">
        <v>22.476746156229424</v>
      </c>
      <c r="M461">
        <v>18.441927296414867</v>
      </c>
      <c r="N461">
        <v>0.32500000000000001</v>
      </c>
      <c r="O461">
        <v>-100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/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>
        <f t="shared" si="184"/>
        <v>-99.99999999536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-100.84672617474419</v>
      </c>
      <c r="AS461">
        <v>-4.2950513538748902</v>
      </c>
      <c r="AT461" t="e">
        <v>#VALUE!</v>
      </c>
      <c r="AU461">
        <v>100.84672617474419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13</v>
      </c>
      <c r="D462" s="2">
        <v>1</v>
      </c>
      <c r="E462">
        <v>8</v>
      </c>
      <c r="F462">
        <v>22</v>
      </c>
      <c r="G462">
        <v>103</v>
      </c>
      <c r="H462">
        <v>88.84</v>
      </c>
      <c r="I462">
        <v>24205.738362079999</v>
      </c>
      <c r="J462">
        <v>7.841129744042366</v>
      </c>
      <c r="K462">
        <v>7.2951223517819015</v>
      </c>
      <c r="L462">
        <v>5.0926178033335754</v>
      </c>
      <c r="M462">
        <v>4.9313383798266939</v>
      </c>
      <c r="N462">
        <v>11.33</v>
      </c>
      <c r="O462">
        <v>106.99999999999999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0.15938766786476816</v>
      </c>
      <c r="T462" s="37" t="str">
        <f t="shared" si="173"/>
        <v/>
      </c>
      <c r="U462" s="37" t="str">
        <f t="shared" si="174"/>
        <v/>
      </c>
      <c r="V462" s="37">
        <f t="shared" si="175"/>
        <v>-0.52765420759048809</v>
      </c>
      <c r="W462" s="37" t="str">
        <f t="shared" si="176"/>
        <v/>
      </c>
      <c r="X462" s="37">
        <f t="shared" si="177"/>
        <v>-0.544936083564174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52.765420759048808</v>
      </c>
      <c r="AR462">
        <v>54.493608356417397</v>
      </c>
      <c r="AS462">
        <v>15.938766321476816</v>
      </c>
      <c r="AT462">
        <v>-52.765420759048808</v>
      </c>
      <c r="AU462">
        <v>-54.493608356417397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1</v>
      </c>
      <c r="E463">
        <v>16</v>
      </c>
      <c r="F463">
        <v>22</v>
      </c>
      <c r="G463">
        <v>43.5</v>
      </c>
      <c r="H463">
        <v>44.74</v>
      </c>
      <c r="I463">
        <v>12330.838198040001</v>
      </c>
      <c r="J463" t="s">
        <v>1019</v>
      </c>
      <c r="K463" t="s">
        <v>1019</v>
      </c>
      <c r="L463">
        <v>24.036640804597702</v>
      </c>
      <c r="M463">
        <v>23.008814577542562</v>
      </c>
      <c r="N463">
        <v>0.32900000000000001</v>
      </c>
      <c r="O463">
        <v>18.16124026593398</v>
      </c>
      <c r="P463">
        <v>3.024139472507823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3.0241394771678229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-114.78556461357408</v>
      </c>
      <c r="AS463">
        <v>-2.7715690657130088</v>
      </c>
      <c r="AT463" t="e">
        <v>#VALUE!</v>
      </c>
      <c r="AU463">
        <v>114.78556461357408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12</v>
      </c>
      <c r="D464" s="2">
        <v>1</v>
      </c>
      <c r="E464">
        <v>7</v>
      </c>
      <c r="F464">
        <v>20</v>
      </c>
      <c r="G464">
        <v>140</v>
      </c>
      <c r="H464">
        <v>134.55000000000001</v>
      </c>
      <c r="I464">
        <v>12447.539518050002</v>
      </c>
      <c r="J464">
        <v>13.425463979245661</v>
      </c>
      <c r="K464">
        <v>12.424969987995198</v>
      </c>
      <c r="L464">
        <v>8.9711301913561599</v>
      </c>
      <c r="M464">
        <v>8.5604613478516658</v>
      </c>
      <c r="N464">
        <v>9.479000000000001</v>
      </c>
      <c r="O464">
        <v>16.500000000000004</v>
      </c>
      <c r="P464">
        <v>0.25566703827573395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19.125666469677437</v>
      </c>
      <c r="AR464">
        <v>19.836166832274493</v>
      </c>
      <c r="AS464">
        <v>4.0505388331475212</v>
      </c>
      <c r="AT464">
        <v>-19.125666469677437</v>
      </c>
      <c r="AU464">
        <v>-19.836166832274493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19</v>
      </c>
      <c r="D465" s="2">
        <v>0</v>
      </c>
      <c r="E465">
        <v>8</v>
      </c>
      <c r="F465">
        <v>27</v>
      </c>
      <c r="G465">
        <v>315</v>
      </c>
      <c r="H465">
        <v>308.02</v>
      </c>
      <c r="I465">
        <v>18269.3269029</v>
      </c>
      <c r="J465">
        <v>28.308059920963146</v>
      </c>
      <c r="K465">
        <v>24.188785927438353</v>
      </c>
      <c r="L465">
        <v>15.808583177570094</v>
      </c>
      <c r="M465">
        <v>13.978131829671399</v>
      </c>
      <c r="N465">
        <v>10.881</v>
      </c>
      <c r="O465">
        <v>29.272727272727277</v>
      </c>
      <c r="P465">
        <v>0</v>
      </c>
      <c r="Q465" s="36">
        <f t="shared" si="170"/>
        <v>70.370370375050371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-70.526358208810635</v>
      </c>
      <c r="AR465">
        <v>-41.261646797399521</v>
      </c>
      <c r="AS465">
        <v>2.2660866177520944</v>
      </c>
      <c r="AT465">
        <v>70.526358208810635</v>
      </c>
      <c r="AU465">
        <v>41.261646797399521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24</v>
      </c>
      <c r="D466" s="2">
        <v>1</v>
      </c>
      <c r="E466">
        <v>1</v>
      </c>
      <c r="F466">
        <v>26</v>
      </c>
      <c r="G466">
        <v>307</v>
      </c>
      <c r="H466">
        <v>266.39999999999998</v>
      </c>
      <c r="I466">
        <v>255621.06039599996</v>
      </c>
      <c r="J466">
        <v>18.196721311475407</v>
      </c>
      <c r="K466">
        <v>16.017316017316016</v>
      </c>
      <c r="L466">
        <v>12.871332592952923</v>
      </c>
      <c r="M466">
        <v>11.385750898623831</v>
      </c>
      <c r="N466">
        <v>14.64</v>
      </c>
      <c r="O466">
        <v>18.55263157894737</v>
      </c>
      <c r="P466">
        <v>1.3532282282282284</v>
      </c>
      <c r="Q466" s="36">
        <f t="shared" si="170"/>
        <v>92.307692312382301</v>
      </c>
      <c r="R466" t="str">
        <f t="shared" si="171"/>
        <v xml:space="preserve"> </v>
      </c>
      <c r="S466" s="37">
        <f t="shared" si="172"/>
        <v>0.15240240709240244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 t="str">
        <f t="shared" si="176"/>
        <v/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-9.6161526169673763</v>
      </c>
      <c r="AR466">
        <v>-15.015091367412992</v>
      </c>
      <c r="AS466">
        <v>15.240240240240244</v>
      </c>
      <c r="AT466">
        <v>9.6161526169673763</v>
      </c>
      <c r="AU466">
        <v>15.015091367412992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8</v>
      </c>
      <c r="F467">
        <v>13</v>
      </c>
      <c r="G467">
        <v>38</v>
      </c>
      <c r="H467">
        <v>37.1</v>
      </c>
      <c r="I467">
        <v>7962.6138410000003</v>
      </c>
      <c r="J467">
        <v>6.7799707602339181</v>
      </c>
      <c r="K467">
        <v>6.3386297625149499</v>
      </c>
      <c r="L467" t="s">
        <v>1019</v>
      </c>
      <c r="M467" t="s">
        <v>1019</v>
      </c>
      <c r="N467">
        <v>5.4720000000000004</v>
      </c>
      <c r="O467">
        <v>7.1774193548387073</v>
      </c>
      <c r="P467">
        <v>2.8840970350404311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-0.59157790193572035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2.8840970397404311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59.157790193572033</v>
      </c>
      <c r="AR467" t="e">
        <v>#VALUE!</v>
      </c>
      <c r="AS467">
        <v>2.4258760107816579</v>
      </c>
      <c r="AT467">
        <v>-59.157790193572033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20</v>
      </c>
      <c r="D468" s="2">
        <v>1</v>
      </c>
      <c r="E468">
        <v>9</v>
      </c>
      <c r="F468">
        <v>30</v>
      </c>
      <c r="G468">
        <v>176.5</v>
      </c>
      <c r="H468">
        <v>170.17</v>
      </c>
      <c r="I468">
        <v>123012.11811888999</v>
      </c>
      <c r="J468">
        <v>18.73499944952108</v>
      </c>
      <c r="K468">
        <v>16.539022256779084</v>
      </c>
      <c r="L468">
        <v>12.358326320108269</v>
      </c>
      <c r="M468">
        <v>11.549047539037627</v>
      </c>
      <c r="N468">
        <v>9.0830000000000002</v>
      </c>
      <c r="O468">
        <v>19.618007925734481</v>
      </c>
      <c r="P468">
        <v>2.0655814773461834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2.0655814820561833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-12.858713599268178</v>
      </c>
      <c r="AR468">
        <v>-10.430992330489008</v>
      </c>
      <c r="AS468">
        <v>3.7198096021625604</v>
      </c>
      <c r="AT468">
        <v>12.858713599268178</v>
      </c>
      <c r="AU468">
        <v>10.430992330489008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10</v>
      </c>
      <c r="D469" s="2">
        <v>2</v>
      </c>
      <c r="E469">
        <v>17</v>
      </c>
      <c r="F469">
        <v>29</v>
      </c>
      <c r="G469">
        <v>115</v>
      </c>
      <c r="H469">
        <v>111.76</v>
      </c>
      <c r="I469">
        <v>96139.190357760002</v>
      </c>
      <c r="J469">
        <v>14.74795460543679</v>
      </c>
      <c r="K469">
        <v>13.572990041292204</v>
      </c>
      <c r="L469">
        <v>10.574602749515819</v>
      </c>
      <c r="M469">
        <v>9.757853439374907</v>
      </c>
      <c r="N469">
        <v>7.5780000000000003</v>
      </c>
      <c r="O469">
        <v>-5.302601526413393</v>
      </c>
      <c r="P469">
        <v>3.4073013600572657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3.4073013647772656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11.159048097407521</v>
      </c>
      <c r="AR469">
        <v>5.507926811280484</v>
      </c>
      <c r="AS469">
        <v>2.8990694345025103</v>
      </c>
      <c r="AT469">
        <v>-11.159048097407521</v>
      </c>
      <c r="AU469">
        <v>-5.507926811280484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162</v>
      </c>
      <c r="H470">
        <v>135.05000000000001</v>
      </c>
      <c r="I470">
        <v>10748.775624100001</v>
      </c>
      <c r="J470">
        <v>7.0959436738125268</v>
      </c>
      <c r="K470">
        <v>6.3481244711854847</v>
      </c>
      <c r="L470">
        <v>5.0599709329906046</v>
      </c>
      <c r="M470">
        <v>4.8012775592937924</v>
      </c>
      <c r="N470">
        <v>19.032</v>
      </c>
      <c r="O470">
        <v>7.5261324041811752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0.19955572483366529</v>
      </c>
      <c r="T470" s="37" t="str">
        <f t="shared" si="173"/>
        <v/>
      </c>
      <c r="U470" s="37" t="str">
        <f t="shared" si="174"/>
        <v/>
      </c>
      <c r="V470" s="37">
        <f t="shared" si="175"/>
        <v>-0.57254384930349245</v>
      </c>
      <c r="W470" s="37" t="str">
        <f t="shared" si="176"/>
        <v/>
      </c>
      <c r="X470" s="37">
        <f t="shared" si="177"/>
        <v>-0.54785332833913436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57.254384930349246</v>
      </c>
      <c r="AR470">
        <v>54.785332833913436</v>
      </c>
      <c r="AS470">
        <v>19.955572010366531</v>
      </c>
      <c r="AT470">
        <v>-57.254384930349246</v>
      </c>
      <c r="AU470">
        <v>-54.785332833913436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7</v>
      </c>
      <c r="D471" s="2">
        <v>3</v>
      </c>
      <c r="E471">
        <v>18</v>
      </c>
      <c r="F471">
        <v>28</v>
      </c>
      <c r="G471">
        <v>54.5</v>
      </c>
      <c r="H471">
        <v>51.05</v>
      </c>
      <c r="I471">
        <v>82088.399999999994</v>
      </c>
      <c r="J471">
        <v>11.754547547778033</v>
      </c>
      <c r="K471">
        <v>11.02353703303822</v>
      </c>
      <c r="L471" t="s">
        <v>1019</v>
      </c>
      <c r="M471" t="s">
        <v>1019</v>
      </c>
      <c r="N471">
        <v>4.343</v>
      </c>
      <c r="O471">
        <v>6.7368421052631646</v>
      </c>
      <c r="P471">
        <v>3.0969637610186092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3.0969637657586091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29.191184725784826</v>
      </c>
      <c r="AR471" t="e">
        <v>#VALUE!</v>
      </c>
      <c r="AS471">
        <v>6.7580803134182243</v>
      </c>
      <c r="AT471">
        <v>-29.191184725784826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13</v>
      </c>
      <c r="D472" s="2">
        <v>0</v>
      </c>
      <c r="E472">
        <v>9</v>
      </c>
      <c r="F472">
        <v>22</v>
      </c>
      <c r="G472">
        <v>141</v>
      </c>
      <c r="H472">
        <v>126.32</v>
      </c>
      <c r="I472">
        <v>108856.10803703999</v>
      </c>
      <c r="J472">
        <v>16.052865675435253</v>
      </c>
      <c r="K472">
        <v>14.67301661052387</v>
      </c>
      <c r="L472">
        <v>11.055520172229594</v>
      </c>
      <c r="M472">
        <v>10.272247602798158</v>
      </c>
      <c r="N472">
        <v>7.8689999999999998</v>
      </c>
      <c r="O472">
        <v>-2.0338983050847479</v>
      </c>
      <c r="P472">
        <v>2.360671310956302</v>
      </c>
      <c r="Q472" s="36" t="str">
        <f t="shared" si="170"/>
        <v xml:space="preserve"> 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2.360671315706302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3.2983281054869584</v>
      </c>
      <c r="AR472">
        <v>1.2105659192241713</v>
      </c>
      <c r="AS472">
        <v>11.621279290690323</v>
      </c>
      <c r="AT472">
        <v>-3.2983281054869584</v>
      </c>
      <c r="AU472">
        <v>-1.2105659192241713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38</v>
      </c>
      <c r="D473" s="2">
        <v>0</v>
      </c>
      <c r="E473">
        <v>5</v>
      </c>
      <c r="F473">
        <v>43</v>
      </c>
      <c r="G473">
        <v>161</v>
      </c>
      <c r="H473">
        <v>144</v>
      </c>
      <c r="I473">
        <v>289062.263232</v>
      </c>
      <c r="J473">
        <v>27.118644067796609</v>
      </c>
      <c r="K473">
        <v>23.342519046847137</v>
      </c>
      <c r="L473">
        <v>18.390748672593929</v>
      </c>
      <c r="M473">
        <v>16.332881401870708</v>
      </c>
      <c r="N473">
        <v>5.3100000000000005</v>
      </c>
      <c r="O473">
        <v>11.801801801801801</v>
      </c>
      <c r="P473">
        <v>0.69305555555555554</v>
      </c>
      <c r="Q473" s="36">
        <f t="shared" si="170"/>
        <v>88.372093028015811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-63.361375712567082</v>
      </c>
      <c r="AR473">
        <v>-64.335248399346256</v>
      </c>
      <c r="AS473">
        <v>11.805555555555557</v>
      </c>
      <c r="AT473">
        <v>63.361375712567082</v>
      </c>
      <c r="AU473">
        <v>64.335248399346256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3</v>
      </c>
      <c r="E474">
        <v>3</v>
      </c>
      <c r="F474">
        <v>11</v>
      </c>
      <c r="G474">
        <v>135</v>
      </c>
      <c r="H474">
        <v>131.71</v>
      </c>
      <c r="I474">
        <v>11956.30544697</v>
      </c>
      <c r="J474">
        <v>27.548629993725164</v>
      </c>
      <c r="K474">
        <v>24.692538432695912</v>
      </c>
      <c r="L474">
        <v>18.120277394902821</v>
      </c>
      <c r="M474">
        <v>16.445450262728755</v>
      </c>
      <c r="N474">
        <v>4.7809999999999997</v>
      </c>
      <c r="O474">
        <v>-0.17391304347824174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-65.95158974469652</v>
      </c>
      <c r="AR474">
        <v>-61.918382974476756</v>
      </c>
      <c r="AS474">
        <v>2.4979120795687537</v>
      </c>
      <c r="AT474">
        <v>65.95158974469652</v>
      </c>
      <c r="AU474">
        <v>61.918382974476756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18</v>
      </c>
      <c r="D475" s="2">
        <v>1</v>
      </c>
      <c r="E475">
        <v>8</v>
      </c>
      <c r="F475">
        <v>27</v>
      </c>
      <c r="G475">
        <v>93</v>
      </c>
      <c r="H475">
        <v>85.8</v>
      </c>
      <c r="I475">
        <v>33942.947095199997</v>
      </c>
      <c r="J475">
        <v>22.698412698412696</v>
      </c>
      <c r="K475">
        <v>20.17873941674506</v>
      </c>
      <c r="L475">
        <v>16.449366887436465</v>
      </c>
      <c r="M475">
        <v>14.969562809917358</v>
      </c>
      <c r="N475">
        <v>3.7800000000000002</v>
      </c>
      <c r="O475" t="s">
        <v>140</v>
      </c>
      <c r="P475">
        <v>2.1025641025641026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2.1025641073441026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-36.734119730846061</v>
      </c>
      <c r="AR475">
        <v>-46.987533872789157</v>
      </c>
      <c r="AS475">
        <v>8.391608391608397</v>
      </c>
      <c r="AT475">
        <v>36.734119730846061</v>
      </c>
      <c r="AU475">
        <v>46.987533872789157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9</v>
      </c>
      <c r="D476" s="2">
        <v>1</v>
      </c>
      <c r="E476">
        <v>17</v>
      </c>
      <c r="F476">
        <v>27</v>
      </c>
      <c r="G476">
        <v>34</v>
      </c>
      <c r="H476">
        <v>29.19</v>
      </c>
      <c r="I476">
        <v>12032.057999430001</v>
      </c>
      <c r="J476">
        <v>6.9072408897302413</v>
      </c>
      <c r="K476">
        <v>6.5802524797114526</v>
      </c>
      <c r="L476">
        <v>6.8530097580483513</v>
      </c>
      <c r="M476">
        <v>6.7173263613860987</v>
      </c>
      <c r="N476">
        <v>4.226</v>
      </c>
      <c r="O476">
        <v>-13.913043478260869</v>
      </c>
      <c r="P476">
        <v>2.7612195957519701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0.16478246453648843</v>
      </c>
      <c r="T476" s="37" t="str">
        <f t="shared" si="173"/>
        <v/>
      </c>
      <c r="U476" s="37" t="str">
        <f t="shared" si="174"/>
        <v/>
      </c>
      <c r="V476" s="37">
        <f t="shared" si="175"/>
        <v>-0.58391121204161711</v>
      </c>
      <c r="W476" s="37" t="str">
        <f t="shared" si="176"/>
        <v/>
      </c>
      <c r="X476" s="37">
        <f t="shared" si="177"/>
        <v>-0.38763174848325765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2.76121960054197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58.391121204161713</v>
      </c>
      <c r="AR476">
        <v>38.763174848325768</v>
      </c>
      <c r="AS476">
        <v>16.478245974648843</v>
      </c>
      <c r="AT476">
        <v>-58.391121204161713</v>
      </c>
      <c r="AU476">
        <v>-38.763174848325768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17</v>
      </c>
      <c r="D477" s="2">
        <v>0</v>
      </c>
      <c r="E477">
        <v>6</v>
      </c>
      <c r="F477">
        <v>23</v>
      </c>
      <c r="G477">
        <v>105</v>
      </c>
      <c r="H477">
        <v>84.48</v>
      </c>
      <c r="I477">
        <v>35845.560284160005</v>
      </c>
      <c r="J477">
        <v>11.399271353393605</v>
      </c>
      <c r="K477">
        <v>7.4359651439133883</v>
      </c>
      <c r="L477">
        <v>6.4299894678386087</v>
      </c>
      <c r="M477">
        <v>4.9814332170239028</v>
      </c>
      <c r="N477">
        <v>7.4110000000000005</v>
      </c>
      <c r="O477">
        <v>-34.699999999999996</v>
      </c>
      <c r="P477">
        <v>4.2376893939393936</v>
      </c>
      <c r="Q477" s="36">
        <f t="shared" si="170"/>
        <v>73.913043483060875</v>
      </c>
      <c r="R477" t="str">
        <f t="shared" si="171"/>
        <v xml:space="preserve"> </v>
      </c>
      <c r="S477" s="37">
        <f t="shared" si="172"/>
        <v>0.2428977320727273</v>
      </c>
      <c r="T477" s="37" t="str">
        <f t="shared" si="173"/>
        <v/>
      </c>
      <c r="U477" s="37" t="str">
        <f t="shared" si="174"/>
        <v/>
      </c>
      <c r="V477" s="37">
        <f t="shared" si="175"/>
        <v>-0.31331351016085685</v>
      </c>
      <c r="W477" s="37" t="str">
        <f t="shared" si="176"/>
        <v/>
      </c>
      <c r="X477" s="37">
        <f t="shared" si="177"/>
        <v>-0.42543181073584913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4.237689398739394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31.331351016085684</v>
      </c>
      <c r="AR477">
        <v>42.543181073584911</v>
      </c>
      <c r="AS477">
        <v>24.28977272727273</v>
      </c>
      <c r="AT477">
        <v>-31.331351016085684</v>
      </c>
      <c r="AU477">
        <v>-42.543181073584911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14</v>
      </c>
      <c r="D478" s="2">
        <v>1</v>
      </c>
      <c r="E478">
        <v>3</v>
      </c>
      <c r="F478">
        <v>18</v>
      </c>
      <c r="G478">
        <v>130</v>
      </c>
      <c r="H478">
        <v>112.99</v>
      </c>
      <c r="I478">
        <v>14920.08272984</v>
      </c>
      <c r="J478">
        <v>23.354692021496486</v>
      </c>
      <c r="K478">
        <v>19.650434782608695</v>
      </c>
      <c r="L478">
        <v>13.765900193423597</v>
      </c>
      <c r="M478">
        <v>12.182421088668264</v>
      </c>
      <c r="N478">
        <v>4.8380000000000001</v>
      </c>
      <c r="O478">
        <v>-7.2727272727272672</v>
      </c>
      <c r="P478">
        <v>1.0859368085671299</v>
      </c>
      <c r="Q478" s="36">
        <f t="shared" si="170"/>
        <v>77.777777782587776</v>
      </c>
      <c r="R478" t="str">
        <f t="shared" si="171"/>
        <v xml:space="preserve"> </v>
      </c>
      <c r="S478" s="37">
        <f t="shared" si="172"/>
        <v>0.15054430076539443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-40.687514037827398</v>
      </c>
      <c r="AR478">
        <v>-23.00872944330219</v>
      </c>
      <c r="AS478">
        <v>15.054429595539442</v>
      </c>
      <c r="AT478">
        <v>40.687514037827398</v>
      </c>
      <c r="AU478">
        <v>23.00872944330219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7</v>
      </c>
      <c r="D479" s="2">
        <v>2</v>
      </c>
      <c r="E479">
        <v>6</v>
      </c>
      <c r="F479">
        <v>15</v>
      </c>
      <c r="G479">
        <v>76</v>
      </c>
      <c r="H479">
        <v>68.42</v>
      </c>
      <c r="I479">
        <v>13036.438841579999</v>
      </c>
      <c r="J479">
        <v>31.749419953596284</v>
      </c>
      <c r="K479">
        <v>21.536040289581365</v>
      </c>
      <c r="L479">
        <v>20.132895342627961</v>
      </c>
      <c r="M479">
        <v>17.975797313084112</v>
      </c>
      <c r="N479">
        <v>2.1550000000000002</v>
      </c>
      <c r="O479">
        <v>0</v>
      </c>
      <c r="P479">
        <v>3.7927506577024261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3.7927506625224261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-91.256941487522198</v>
      </c>
      <c r="AR479">
        <v>-79.90264648982081</v>
      </c>
      <c r="AS479">
        <v>11.078631978953513</v>
      </c>
      <c r="AT479">
        <v>91.256941487522198</v>
      </c>
      <c r="AU479">
        <v>79.90264648982081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130</v>
      </c>
      <c r="H480">
        <v>124.53</v>
      </c>
      <c r="I480">
        <v>20361.841770900002</v>
      </c>
      <c r="J480">
        <v>28.059936908517351</v>
      </c>
      <c r="K480">
        <v>25.305832147937409</v>
      </c>
      <c r="L480">
        <v>18.745260306336938</v>
      </c>
      <c r="M480">
        <v>17.364842192093903</v>
      </c>
      <c r="N480">
        <v>4.4379999999999997</v>
      </c>
      <c r="O480">
        <v>10.531914893617019</v>
      </c>
      <c r="P480">
        <v>0.80061029470810252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-69.03167740700664</v>
      </c>
      <c r="AR480">
        <v>-67.503077965656018</v>
      </c>
      <c r="AS480">
        <v>4.3925158596322067</v>
      </c>
      <c r="AT480">
        <v>69.03167740700664</v>
      </c>
      <c r="AU480">
        <v>67.503077965656018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175</v>
      </c>
      <c r="H481">
        <v>176</v>
      </c>
      <c r="I481">
        <v>21069.831023999999</v>
      </c>
      <c r="J481">
        <v>34.121752617293524</v>
      </c>
      <c r="K481">
        <v>31.884057971014489</v>
      </c>
      <c r="L481">
        <v>24.12652864138277</v>
      </c>
      <c r="M481">
        <v>23.098136971642589</v>
      </c>
      <c r="N481">
        <v>5.1580000000000004</v>
      </c>
      <c r="O481">
        <v>15.233644859813086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-105.54775656738275</v>
      </c>
      <c r="AR481">
        <v>-115.58878041784241</v>
      </c>
      <c r="AS481">
        <v>-0.56818181818182323</v>
      </c>
      <c r="AT481">
        <v>105.54775656738275</v>
      </c>
      <c r="AU481">
        <v>115.58878041784241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19</v>
      </c>
      <c r="D482" s="2">
        <v>0</v>
      </c>
      <c r="E482">
        <v>6</v>
      </c>
      <c r="F482">
        <v>25</v>
      </c>
      <c r="G482">
        <v>205</v>
      </c>
      <c r="H482">
        <v>183.06</v>
      </c>
      <c r="I482">
        <v>46800.550100339999</v>
      </c>
      <c r="J482" t="s">
        <v>1019</v>
      </c>
      <c r="K482">
        <v>28.141429669485014</v>
      </c>
      <c r="L482">
        <v>29.629331568946796</v>
      </c>
      <c r="M482">
        <v>19.79004328611898</v>
      </c>
      <c r="N482">
        <v>4.3780000000000001</v>
      </c>
      <c r="O482">
        <v>33.94736842105263</v>
      </c>
      <c r="P482">
        <v>0</v>
      </c>
      <c r="Q482" s="36">
        <f t="shared" si="170"/>
        <v>76.000000004849994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 t="e">
        <v>#VALUE!</v>
      </c>
      <c r="AR482">
        <v>-164.76048637136279</v>
      </c>
      <c r="AS482">
        <v>11.985141483666562</v>
      </c>
      <c r="AT482" t="e">
        <v>#VALUE!</v>
      </c>
      <c r="AU482">
        <v>164.76048637136279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16</v>
      </c>
      <c r="F483">
        <v>21</v>
      </c>
      <c r="G483">
        <v>62</v>
      </c>
      <c r="H483">
        <v>63.98</v>
      </c>
      <c r="I483">
        <v>22818.28939152</v>
      </c>
      <c r="J483" t="s">
        <v>1019</v>
      </c>
      <c r="K483" t="s">
        <v>1019</v>
      </c>
      <c r="L483">
        <v>18.210687434288932</v>
      </c>
      <c r="M483">
        <v>17.604382565372546</v>
      </c>
      <c r="N483">
        <v>1.333</v>
      </c>
      <c r="O483">
        <v>8.2788627739256633</v>
      </c>
      <c r="P483">
        <v>5.0140668959049703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 t="str">
        <f t="shared" si="176"/>
        <v/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5.0140669007649707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-62.726265053929666</v>
      </c>
      <c r="AS483">
        <v>-3.094717099093458</v>
      </c>
      <c r="AT483" t="e">
        <v>#VALUE!</v>
      </c>
      <c r="AU483">
        <v>62.726265053929666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13</v>
      </c>
      <c r="D484" s="2">
        <v>0</v>
      </c>
      <c r="E484">
        <v>21</v>
      </c>
      <c r="F484">
        <v>34</v>
      </c>
      <c r="G484">
        <v>58</v>
      </c>
      <c r="H484">
        <v>56.15</v>
      </c>
      <c r="I484">
        <v>232014.37633044997</v>
      </c>
      <c r="J484">
        <v>12.041604117520908</v>
      </c>
      <c r="K484">
        <v>11.729684562356383</v>
      </c>
      <c r="L484">
        <v>7.0661970873361293</v>
      </c>
      <c r="M484">
        <v>6.9500957691701784</v>
      </c>
      <c r="N484">
        <v>4.6630000000000003</v>
      </c>
      <c r="O484">
        <v>-0.51282051282051333</v>
      </c>
      <c r="P484">
        <v>4.3419412288512911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-0.36858184826559626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4.3419412337212915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27.461970093102906</v>
      </c>
      <c r="AR484">
        <v>36.858184826559622</v>
      </c>
      <c r="AS484">
        <v>3.2947462154942153</v>
      </c>
      <c r="AT484">
        <v>-27.461970093102906</v>
      </c>
      <c r="AU484">
        <v>-36.858184826559622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1</v>
      </c>
      <c r="D485" s="2">
        <v>3</v>
      </c>
      <c r="E485">
        <v>12</v>
      </c>
      <c r="F485">
        <v>16</v>
      </c>
      <c r="G485">
        <v>217.5</v>
      </c>
      <c r="H485">
        <v>234.58</v>
      </c>
      <c r="I485">
        <v>17768.430997600004</v>
      </c>
      <c r="J485">
        <v>25.08608704951342</v>
      </c>
      <c r="K485">
        <v>22.015954950727359</v>
      </c>
      <c r="L485">
        <v>19.278455305078033</v>
      </c>
      <c r="M485">
        <v>18.568473416419181</v>
      </c>
      <c r="N485">
        <v>9.3510000000000009</v>
      </c>
      <c r="O485">
        <v>8.8679245283018879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-51.117352379731116</v>
      </c>
      <c r="AR485">
        <v>-72.267578537293062</v>
      </c>
      <c r="AS485">
        <v>-7.2810981328331525</v>
      </c>
      <c r="AT485">
        <v>51.117352379731116</v>
      </c>
      <c r="AU485">
        <v>72.267578537293062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7</v>
      </c>
      <c r="D486" s="2">
        <v>3</v>
      </c>
      <c r="E486">
        <v>17</v>
      </c>
      <c r="F486">
        <v>27</v>
      </c>
      <c r="G486">
        <v>75</v>
      </c>
      <c r="H486">
        <v>70.47</v>
      </c>
      <c r="I486">
        <v>66484.550545920007</v>
      </c>
      <c r="J486">
        <v>10.81657712970069</v>
      </c>
      <c r="K486">
        <v>10.064267352185091</v>
      </c>
      <c r="L486">
        <v>8.8917204229264755</v>
      </c>
      <c r="M486">
        <v>8.5305458638376255</v>
      </c>
      <c r="N486">
        <v>6.5150000000000006</v>
      </c>
      <c r="O486">
        <v>1.7341040462427761</v>
      </c>
      <c r="P486">
        <v>2.5358308500070956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-0.34841472309918309</v>
      </c>
      <c r="W486" s="37" t="str">
        <f t="shared" si="176"/>
        <v/>
      </c>
      <c r="X486" s="37" t="str">
        <f t="shared" si="177"/>
        <v/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2.5358308548970956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34.841472309918309</v>
      </c>
      <c r="AR486">
        <v>20.545753171175075</v>
      </c>
      <c r="AS486">
        <v>6.4282673478075703</v>
      </c>
      <c r="AT486">
        <v>-34.841472309918309</v>
      </c>
      <c r="AU486">
        <v>-20.545753171175075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15</v>
      </c>
      <c r="D487" s="2">
        <v>0</v>
      </c>
      <c r="E487">
        <v>3</v>
      </c>
      <c r="F487">
        <v>18</v>
      </c>
      <c r="G487">
        <v>330</v>
      </c>
      <c r="H487">
        <v>274.17</v>
      </c>
      <c r="I487">
        <v>13707.051834060001</v>
      </c>
      <c r="J487">
        <v>20.253379626209647</v>
      </c>
      <c r="K487">
        <v>16.688173351999513</v>
      </c>
      <c r="L487">
        <v>10.161410382329217</v>
      </c>
      <c r="M487">
        <v>7.5848437480159836</v>
      </c>
      <c r="N487">
        <v>13.537000000000001</v>
      </c>
      <c r="O487">
        <v>23.117408906882577</v>
      </c>
      <c r="P487" t="s">
        <v>145</v>
      </c>
      <c r="Q487" s="36">
        <f t="shared" si="170"/>
        <v>83.333333338233331</v>
      </c>
      <c r="R487" t="str">
        <f t="shared" si="171"/>
        <v xml:space="preserve"> </v>
      </c>
      <c r="S487" s="37">
        <f t="shared" si="172"/>
        <v>0.20363278748015093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-22.005360972139165</v>
      </c>
      <c r="AR487">
        <v>9.2001131114234695</v>
      </c>
      <c r="AS487">
        <v>20.363278258015093</v>
      </c>
      <c r="AT487">
        <v>22.005360972139165</v>
      </c>
      <c r="AU487">
        <v>-9.2001131114234695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12</v>
      </c>
      <c r="D488" s="2">
        <v>2</v>
      </c>
      <c r="E488">
        <v>15</v>
      </c>
      <c r="F488">
        <v>29</v>
      </c>
      <c r="G488">
        <v>48</v>
      </c>
      <c r="H488">
        <v>47.19</v>
      </c>
      <c r="I488">
        <v>13725.255764219999</v>
      </c>
      <c r="J488">
        <v>8.6842105263157894</v>
      </c>
      <c r="K488">
        <v>9.0802385991918406</v>
      </c>
      <c r="L488">
        <v>4.9628113681765873</v>
      </c>
      <c r="M488">
        <v>5.16506633619061</v>
      </c>
      <c r="N488">
        <v>5.4340000000000002</v>
      </c>
      <c r="O488">
        <v>-86.115702479338836</v>
      </c>
      <c r="P488">
        <v>4.2381860563678746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>
        <f t="shared" si="175"/>
        <v>-0.47686743665728926</v>
      </c>
      <c r="W488" s="37" t="str">
        <f t="shared" si="176"/>
        <v/>
      </c>
      <c r="X488" s="37">
        <f t="shared" si="177"/>
        <v>-0.55653527027762528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4.238186061277875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-86.115702474428829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47.686743665728926</v>
      </c>
      <c r="AR488">
        <v>55.653527027762529</v>
      </c>
      <c r="AS488">
        <v>1.7164653528289886</v>
      </c>
      <c r="AT488">
        <v>-47.686743665728926</v>
      </c>
      <c r="AU488">
        <v>-55.653527027762529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2</v>
      </c>
      <c r="E489">
        <v>10</v>
      </c>
      <c r="F489">
        <v>16</v>
      </c>
      <c r="G489">
        <v>74</v>
      </c>
      <c r="H489">
        <v>75.72</v>
      </c>
      <c r="I489">
        <v>23891.416098239999</v>
      </c>
      <c r="J489">
        <v>21.560364464692483</v>
      </c>
      <c r="K489">
        <v>20.229762222815925</v>
      </c>
      <c r="L489">
        <v>13.818575811322377</v>
      </c>
      <c r="M489">
        <v>12.938975326560232</v>
      </c>
      <c r="N489">
        <v>3.512</v>
      </c>
      <c r="O489">
        <v>0.48838818899941577</v>
      </c>
      <c r="P489">
        <v>3.1008980454305335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3.1008980503505335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-29.878573243233774</v>
      </c>
      <c r="AR489">
        <v>-23.479425928045352</v>
      </c>
      <c r="AS489">
        <v>-2.2715266772319054</v>
      </c>
      <c r="AT489">
        <v>29.878573243233774</v>
      </c>
      <c r="AU489">
        <v>23.479425928045352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10</v>
      </c>
      <c r="D490" s="2">
        <v>1</v>
      </c>
      <c r="E490">
        <v>13</v>
      </c>
      <c r="F490">
        <v>24</v>
      </c>
      <c r="G490">
        <v>75.5</v>
      </c>
      <c r="H490">
        <v>74.44</v>
      </c>
      <c r="I490">
        <v>27962.970252599996</v>
      </c>
      <c r="J490" t="s">
        <v>1019</v>
      </c>
      <c r="K490" t="s">
        <v>1019</v>
      </c>
      <c r="L490">
        <v>18.856205825108621</v>
      </c>
      <c r="M490">
        <v>17.859683148954101</v>
      </c>
      <c r="N490">
        <v>1.7910000000000001</v>
      </c>
      <c r="O490">
        <v>49.813096080937726</v>
      </c>
      <c r="P490">
        <v>4.7501343363782915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4.7501343413082919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 t="e">
        <v>#VALUE!</v>
      </c>
      <c r="AR490">
        <v>-68.494460084498684</v>
      </c>
      <c r="AS490">
        <v>1.4239656098871567</v>
      </c>
      <c r="AT490" t="e">
        <v>#VALUE!</v>
      </c>
      <c r="AU490">
        <v>68.494460084498684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18</v>
      </c>
      <c r="D491" s="2">
        <v>4</v>
      </c>
      <c r="E491">
        <v>11</v>
      </c>
      <c r="F491">
        <v>33</v>
      </c>
      <c r="G491">
        <v>56</v>
      </c>
      <c r="H491">
        <v>49.56</v>
      </c>
      <c r="I491">
        <v>227049.22800000003</v>
      </c>
      <c r="J491">
        <v>9.991935483870968</v>
      </c>
      <c r="K491">
        <v>8.7192118226600979</v>
      </c>
      <c r="L491" t="s">
        <v>1019</v>
      </c>
      <c r="M491" t="s">
        <v>1019</v>
      </c>
      <c r="N491">
        <v>4.96</v>
      </c>
      <c r="O491">
        <v>12.589902175488241</v>
      </c>
      <c r="P491">
        <v>3.6723163841807906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-0.39809072953808633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3.6723163891207906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39.809072953808631</v>
      </c>
      <c r="AR491" t="e">
        <v>#VALUE!</v>
      </c>
      <c r="AS491">
        <v>12.994350282485879</v>
      </c>
      <c r="AT491">
        <v>-39.809072953808631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1</v>
      </c>
      <c r="D492" s="2">
        <v>1</v>
      </c>
      <c r="E492">
        <v>8</v>
      </c>
      <c r="F492">
        <v>10</v>
      </c>
      <c r="G492">
        <v>135</v>
      </c>
      <c r="H492">
        <v>142.80000000000001</v>
      </c>
      <c r="I492">
        <v>9077.7514464000014</v>
      </c>
      <c r="J492">
        <v>9.759431383269547</v>
      </c>
      <c r="K492">
        <v>8.6372709127200142</v>
      </c>
      <c r="L492">
        <v>7.2476920389318691</v>
      </c>
      <c r="M492">
        <v>6.9531338959717486</v>
      </c>
      <c r="N492">
        <v>14.632</v>
      </c>
      <c r="O492">
        <v>-9.9288256227757969</v>
      </c>
      <c r="P492">
        <v>3.3263305322128849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-0.41209666200215267</v>
      </c>
      <c r="W492" s="37" t="str">
        <f t="shared" si="176"/>
        <v/>
      </c>
      <c r="X492" s="37">
        <f t="shared" si="177"/>
        <v>-0.35236390168566167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3.3263305371628848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41.209666200215267</v>
      </c>
      <c r="AR492">
        <v>35.236390168566167</v>
      </c>
      <c r="AS492">
        <v>-5.4621848739495826</v>
      </c>
      <c r="AT492">
        <v>-41.209666200215267</v>
      </c>
      <c r="AU492">
        <v>-35.236390168566167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1</v>
      </c>
      <c r="E493">
        <v>5</v>
      </c>
      <c r="F493">
        <v>20</v>
      </c>
      <c r="G493">
        <v>182.5</v>
      </c>
      <c r="H493">
        <v>170.39</v>
      </c>
      <c r="I493">
        <v>22140.23243113</v>
      </c>
      <c r="J493">
        <v>15.91983556012333</v>
      </c>
      <c r="K493">
        <v>14.539636487754928</v>
      </c>
      <c r="L493">
        <v>11.758767003846287</v>
      </c>
      <c r="M493">
        <v>10.982178505656798</v>
      </c>
      <c r="N493">
        <v>10.702999999999999</v>
      </c>
      <c r="O493">
        <v>10.959409594095947</v>
      </c>
      <c r="P493">
        <v>1.5083044779623218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4.0996949656525006</v>
      </c>
      <c r="AR493">
        <v>-5.073476390157361</v>
      </c>
      <c r="AS493">
        <v>7.1072246023827779</v>
      </c>
      <c r="AT493">
        <v>-4.0996949656525006</v>
      </c>
      <c r="AU493">
        <v>5.073476390157361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10</v>
      </c>
      <c r="D494" s="2">
        <v>1</v>
      </c>
      <c r="E494">
        <v>2</v>
      </c>
      <c r="F494">
        <v>13</v>
      </c>
      <c r="G494">
        <v>105.5</v>
      </c>
      <c r="H494">
        <v>99.32</v>
      </c>
      <c r="I494">
        <v>42089.783912799998</v>
      </c>
      <c r="J494">
        <v>22.618993395581871</v>
      </c>
      <c r="K494">
        <v>20.782590500104622</v>
      </c>
      <c r="L494">
        <v>11.777737052376937</v>
      </c>
      <c r="M494">
        <v>11.204430477830392</v>
      </c>
      <c r="N494">
        <v>4.391</v>
      </c>
      <c r="O494">
        <v>2.8823601411903281</v>
      </c>
      <c r="P494">
        <v>2.0338300443012485</v>
      </c>
      <c r="Q494" s="36">
        <f t="shared" si="170"/>
        <v>76.923076928046925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2.0338300492712484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-36.255701763629801</v>
      </c>
      <c r="AR494">
        <v>-5.242988120915637</v>
      </c>
      <c r="AS494">
        <v>6.2223117196939182</v>
      </c>
      <c r="AT494">
        <v>36.255701763629801</v>
      </c>
      <c r="AU494">
        <v>5.242988120915637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4</v>
      </c>
      <c r="F495">
        <v>23</v>
      </c>
      <c r="G495">
        <v>31</v>
      </c>
      <c r="H495">
        <v>27.06</v>
      </c>
      <c r="I495">
        <v>32769.152976779995</v>
      </c>
      <c r="J495">
        <v>26.094503375120542</v>
      </c>
      <c r="K495">
        <v>23.799472295514512</v>
      </c>
      <c r="L495">
        <v>10.889177713498741</v>
      </c>
      <c r="M495">
        <v>10.217039854237427</v>
      </c>
      <c r="N495">
        <v>1.0369999999999999</v>
      </c>
      <c r="O495">
        <v>26.315789473684205</v>
      </c>
      <c r="P495">
        <v>5.6393200295639323</v>
      </c>
      <c r="Q495" s="36">
        <f t="shared" si="170"/>
        <v>82.608695657153902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5.6393200345439327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-57.192002639911934</v>
      </c>
      <c r="AR495">
        <v>2.6969615935682478</v>
      </c>
      <c r="AS495">
        <v>14.560236511456036</v>
      </c>
      <c r="AT495">
        <v>57.192002639911934</v>
      </c>
      <c r="AU495">
        <v>-2.6969615935682478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15</v>
      </c>
      <c r="D496" s="2">
        <v>1</v>
      </c>
      <c r="E496">
        <v>19</v>
      </c>
      <c r="F496">
        <v>35</v>
      </c>
      <c r="G496">
        <v>110</v>
      </c>
      <c r="H496">
        <v>99.39</v>
      </c>
      <c r="I496">
        <v>288753.79726401001</v>
      </c>
      <c r="J496">
        <v>20.539367637941723</v>
      </c>
      <c r="K496">
        <v>20.814659685863873</v>
      </c>
      <c r="L496">
        <v>10.60183117439902</v>
      </c>
      <c r="M496">
        <v>10.634135760755381</v>
      </c>
      <c r="N496">
        <v>4.7750000000000004</v>
      </c>
      <c r="O496">
        <v>-10.350877192982447</v>
      </c>
      <c r="P496">
        <v>2.0927658718180902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2.0927658768080901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-23.728138664012512</v>
      </c>
      <c r="AR496">
        <v>5.2646202419632697</v>
      </c>
      <c r="AS496">
        <v>10.675118221149017</v>
      </c>
      <c r="AT496">
        <v>23.728138664012512</v>
      </c>
      <c r="AU496">
        <v>-5.2646202419632697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6</v>
      </c>
      <c r="D497" s="2">
        <v>0</v>
      </c>
      <c r="E497">
        <v>9</v>
      </c>
      <c r="F497">
        <v>15</v>
      </c>
      <c r="G497">
        <v>48.5</v>
      </c>
      <c r="H497">
        <v>39.26</v>
      </c>
      <c r="I497">
        <v>10025.93451834</v>
      </c>
      <c r="J497">
        <v>9.2246240601503757</v>
      </c>
      <c r="K497">
        <v>9.07326091980587</v>
      </c>
      <c r="L497">
        <v>6.0523124614344894</v>
      </c>
      <c r="M497">
        <v>5.9927947979401237</v>
      </c>
      <c r="N497">
        <v>4.2560000000000002</v>
      </c>
      <c r="O497">
        <v>-11.325301204819274</v>
      </c>
      <c r="P497">
        <v>4.6128374936321954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0.23535405492358644</v>
      </c>
      <c r="T497" s="37" t="str">
        <f t="shared" si="173"/>
        <v/>
      </c>
      <c r="U497" s="37" t="str">
        <f t="shared" si="174"/>
        <v/>
      </c>
      <c r="V497" s="37">
        <f t="shared" si="175"/>
        <v>-0.44431319164407945</v>
      </c>
      <c r="W497" s="37" t="str">
        <f t="shared" si="176"/>
        <v/>
      </c>
      <c r="X497" s="37">
        <f t="shared" si="177"/>
        <v>-0.45918010764702022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4.6128374986321958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44.431319164407945</v>
      </c>
      <c r="AR497">
        <v>45.918010764702025</v>
      </c>
      <c r="AS497">
        <v>23.535404992358643</v>
      </c>
      <c r="AT497">
        <v>-44.431319164407945</v>
      </c>
      <c r="AU497">
        <v>-45.918010764702025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3</v>
      </c>
      <c r="D498" s="2">
        <v>7</v>
      </c>
      <c r="E498">
        <v>12</v>
      </c>
      <c r="F498">
        <v>22</v>
      </c>
      <c r="G498">
        <v>20</v>
      </c>
      <c r="H498">
        <v>17.63</v>
      </c>
      <c r="I498">
        <v>7684.7551389700002</v>
      </c>
      <c r="J498">
        <v>9.4076840981856975</v>
      </c>
      <c r="K498">
        <v>8.8105947026486753</v>
      </c>
      <c r="L498">
        <v>7.196166652243674</v>
      </c>
      <c r="M498">
        <v>7.0523028476689991</v>
      </c>
      <c r="N498">
        <v>1.8740000000000001</v>
      </c>
      <c r="O498">
        <v>-4.6666666666666714</v>
      </c>
      <c r="P498">
        <v>4.4129325014180374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-0.43328574514760909</v>
      </c>
      <c r="W498" s="37" t="str">
        <f t="shared" si="176"/>
        <v/>
      </c>
      <c r="X498" s="37">
        <f t="shared" si="177"/>
        <v>-0.35696808467517482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4.4129325064280378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43.328574514760909</v>
      </c>
      <c r="AR498">
        <v>35.696808467517485</v>
      </c>
      <c r="AS498">
        <v>13.44299489506524</v>
      </c>
      <c r="AT498">
        <v>-43.328574514760909</v>
      </c>
      <c r="AU498">
        <v>-35.696808467517485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8</v>
      </c>
      <c r="D499" s="2">
        <v>1</v>
      </c>
      <c r="E499">
        <v>4</v>
      </c>
      <c r="F499">
        <v>13</v>
      </c>
      <c r="G499">
        <v>30</v>
      </c>
      <c r="H499">
        <v>25.74</v>
      </c>
      <c r="I499">
        <v>19215.527759999997</v>
      </c>
      <c r="J499">
        <v>31.699507389162559</v>
      </c>
      <c r="K499">
        <v>25.510406342913772</v>
      </c>
      <c r="L499">
        <v>14.899898405197876</v>
      </c>
      <c r="M499">
        <v>13.504029978586725</v>
      </c>
      <c r="N499">
        <v>0.81200000000000006</v>
      </c>
      <c r="O499">
        <v>-66.944444444444443</v>
      </c>
      <c r="P499">
        <v>5.2602952602952611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0.16550117052116556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5.2602952653152615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-66.944444439424444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-90.956270658595372</v>
      </c>
      <c r="AR499">
        <v>-33.141861113686531</v>
      </c>
      <c r="AS499">
        <v>16.550116550116556</v>
      </c>
      <c r="AT499">
        <v>90.956270658595372</v>
      </c>
      <c r="AU499">
        <v>33.141861113686531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10</v>
      </c>
      <c r="D500" s="2">
        <v>0</v>
      </c>
      <c r="E500">
        <v>10</v>
      </c>
      <c r="F500">
        <v>20</v>
      </c>
      <c r="G500">
        <v>133.5</v>
      </c>
      <c r="H500">
        <v>129.63</v>
      </c>
      <c r="I500">
        <v>14095.77408834</v>
      </c>
      <c r="J500">
        <v>20.433480453972255</v>
      </c>
      <c r="K500">
        <v>15.604911520404476</v>
      </c>
      <c r="L500">
        <v>11.215142449789372</v>
      </c>
      <c r="M500">
        <v>9.7698130619149666</v>
      </c>
      <c r="N500">
        <v>6.3440000000000003</v>
      </c>
      <c r="O500">
        <v>-34.304347826086946</v>
      </c>
      <c r="P500">
        <v>2.3335647612435393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2.3335647662735393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-23.09027948490543</v>
      </c>
      <c r="AR500">
        <v>-0.21577985385172749</v>
      </c>
      <c r="AS500">
        <v>2.9854200416570276</v>
      </c>
      <c r="AT500">
        <v>23.09027948490543</v>
      </c>
      <c r="AU500">
        <v>0.21577985385172749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18</v>
      </c>
      <c r="D501" s="2">
        <v>0</v>
      </c>
      <c r="E501">
        <v>10</v>
      </c>
      <c r="F501">
        <v>28</v>
      </c>
      <c r="G501">
        <v>89</v>
      </c>
      <c r="H501">
        <v>73.319999999999993</v>
      </c>
      <c r="I501">
        <v>7020.7784493599993</v>
      </c>
      <c r="J501">
        <v>11.935536382874815</v>
      </c>
      <c r="K501">
        <v>8.584474885844747</v>
      </c>
      <c r="L501">
        <v>4.7528233635219648</v>
      </c>
      <c r="M501">
        <v>3.6800425068338423</v>
      </c>
      <c r="N501">
        <v>6.1429999999999998</v>
      </c>
      <c r="O501">
        <v>-24.560439560439562</v>
      </c>
      <c r="P501">
        <v>1.0024549918166941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0.21385706996089485</v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-0.57529928664267149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28.100916900590146</v>
      </c>
      <c r="AR501">
        <v>57.529928664267146</v>
      </c>
      <c r="AS501">
        <v>21.385706492089483</v>
      </c>
      <c r="AT501">
        <v>-28.100916900590146</v>
      </c>
      <c r="AU501">
        <v>-57.529928664267146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12</v>
      </c>
      <c r="F502">
        <v>17</v>
      </c>
      <c r="G502">
        <v>53</v>
      </c>
      <c r="H502">
        <v>54.78</v>
      </c>
      <c r="I502">
        <v>28670.89154226</v>
      </c>
      <c r="J502">
        <v>20.980467253925699</v>
      </c>
      <c r="K502">
        <v>19.705035971223019</v>
      </c>
      <c r="L502">
        <v>11.237756392631288</v>
      </c>
      <c r="M502">
        <v>10.545479792453461</v>
      </c>
      <c r="N502">
        <v>2.6110000000000002</v>
      </c>
      <c r="O502">
        <v>4.948496525330186</v>
      </c>
      <c r="P502">
        <v>2.9225994888645488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2.9225994939145488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-26.385301017457643</v>
      </c>
      <c r="AR502">
        <v>-0.41785253617558915</v>
      </c>
      <c r="AS502">
        <v>-3.249361080686386</v>
      </c>
      <c r="AT502">
        <v>26.385301017457643</v>
      </c>
      <c r="AU502">
        <v>0.41785253617558915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16</v>
      </c>
      <c r="D503" s="2">
        <v>3</v>
      </c>
      <c r="E503">
        <v>9</v>
      </c>
      <c r="F503">
        <v>28</v>
      </c>
      <c r="G503">
        <v>105</v>
      </c>
      <c r="H503">
        <v>119.26</v>
      </c>
      <c r="I503">
        <v>30192.326117700002</v>
      </c>
      <c r="J503">
        <v>30.384713375796178</v>
      </c>
      <c r="K503">
        <v>27.166287015945333</v>
      </c>
      <c r="L503">
        <v>27.130080339250437</v>
      </c>
      <c r="M503">
        <v>24.311079487179487</v>
      </c>
      <c r="N503">
        <v>3.9250000000000003</v>
      </c>
      <c r="O503">
        <v>67.83486792734837</v>
      </c>
      <c r="P503">
        <v>1.2074459164849907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>
        <f t="shared" si="183"/>
        <v>67.834867932408372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-83.036016302765006</v>
      </c>
      <c r="AR503">
        <v>-142.4277864385659</v>
      </c>
      <c r="AS503">
        <v>-11.957068589636089</v>
      </c>
      <c r="AT503">
        <v>83.036016302765006</v>
      </c>
      <c r="AU503">
        <v>142.4277864385659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10</v>
      </c>
      <c r="D504">
        <v>4</v>
      </c>
      <c r="E504">
        <v>13</v>
      </c>
      <c r="F504">
        <v>27</v>
      </c>
      <c r="G504">
        <v>81</v>
      </c>
      <c r="H504">
        <v>77.819999999999993</v>
      </c>
      <c r="I504">
        <v>329474.87396939995</v>
      </c>
      <c r="J504">
        <v>17.939142461964035</v>
      </c>
      <c r="K504">
        <v>14.331491712707182</v>
      </c>
      <c r="L504">
        <v>7.6996553888997958</v>
      </c>
      <c r="M504">
        <v>6.4288103312377736</v>
      </c>
      <c r="N504">
        <v>4.3380000000000001</v>
      </c>
      <c r="O504">
        <v>-16.069249297286582</v>
      </c>
      <c r="P504">
        <v>4.3433564636340281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-0.31197755814595407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4.3433564687040285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-8.0645103185751132</v>
      </c>
      <c r="AR504">
        <v>31.197755814595407</v>
      </c>
      <c r="AS504">
        <v>4.0863531225906025</v>
      </c>
      <c r="AT504">
        <v>8.0645103185751132</v>
      </c>
      <c r="AU504">
        <v>-31.197755814595407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5</v>
      </c>
      <c r="D505">
        <v>1</v>
      </c>
      <c r="E505">
        <v>9</v>
      </c>
      <c r="F505">
        <v>15</v>
      </c>
      <c r="G505">
        <v>42</v>
      </c>
      <c r="H505">
        <v>41.76</v>
      </c>
      <c r="I505">
        <v>9293.5888200000009</v>
      </c>
      <c r="J505">
        <v>19.164754474529602</v>
      </c>
      <c r="K505">
        <v>16.617588539594109</v>
      </c>
      <c r="L505">
        <v>12.833799841751475</v>
      </c>
      <c r="M505">
        <v>11.686685426139714</v>
      </c>
      <c r="N505">
        <v>1.968</v>
      </c>
      <c r="O505">
        <v>-34.512195121951208</v>
      </c>
      <c r="P505">
        <v>0.87883141762452122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-15.447536695631969</v>
      </c>
      <c r="AR505">
        <v>-14.679707849231782</v>
      </c>
      <c r="AS505">
        <v>0.57471264367816577</v>
      </c>
      <c r="AT505">
        <v>15.447536695631969</v>
      </c>
      <c r="AU505">
        <v>14.679707849231782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2</v>
      </c>
      <c r="D506">
        <v>0</v>
      </c>
      <c r="E506">
        <v>4</v>
      </c>
      <c r="F506">
        <v>6</v>
      </c>
      <c r="G506">
        <v>34</v>
      </c>
      <c r="H506">
        <v>31.33</v>
      </c>
      <c r="I506">
        <v>7194.0885899999994</v>
      </c>
      <c r="J506">
        <v>8.3502132196162044</v>
      </c>
      <c r="K506">
        <v>7.7780536246276055</v>
      </c>
      <c r="L506">
        <v>6.6407386819484238</v>
      </c>
      <c r="M506">
        <v>6.4164390919158363</v>
      </c>
      <c r="N506">
        <v>3.7520000000000002</v>
      </c>
      <c r="O506">
        <v>15.44117647058823</v>
      </c>
      <c r="P506">
        <v>3.2716246409192467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-0.49698726985039832</v>
      </c>
      <c r="W506" s="37" t="str">
        <f t="shared" si="176"/>
        <v/>
      </c>
      <c r="X506" s="37">
        <f t="shared" si="177"/>
        <v>-0.4065997745489186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3.2716246460092466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49.698726985039833</v>
      </c>
      <c r="AR506">
        <v>40.659977454891859</v>
      </c>
      <c r="AS506">
        <v>8.5221832109799056</v>
      </c>
      <c r="AT506">
        <v>-49.698726985039833</v>
      </c>
      <c r="AU506">
        <v>-40.659977454891859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13</v>
      </c>
      <c r="D507">
        <v>1</v>
      </c>
      <c r="E507">
        <v>5</v>
      </c>
      <c r="F507">
        <v>19</v>
      </c>
      <c r="G507">
        <v>78</v>
      </c>
      <c r="H507">
        <v>74.319999999999993</v>
      </c>
      <c r="I507">
        <v>13356.496835999998</v>
      </c>
      <c r="J507">
        <v>22.446390818483842</v>
      </c>
      <c r="K507">
        <v>19.557894736842101</v>
      </c>
      <c r="L507">
        <v>14.328786684775016</v>
      </c>
      <c r="M507">
        <v>12.921451503701926</v>
      </c>
      <c r="N507">
        <v>3.3109999999999999</v>
      </c>
      <c r="O507">
        <v>11.960784313725501</v>
      </c>
      <c r="P507">
        <v>1.2930570505920345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-35.215952343423652</v>
      </c>
      <c r="AR507">
        <v>-28.038545957227988</v>
      </c>
      <c r="AS507">
        <v>4.9515608180839665</v>
      </c>
      <c r="AT507">
        <v>35.215952343423652</v>
      </c>
      <c r="AU507">
        <v>28.038545957227988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11</v>
      </c>
      <c r="D508">
        <v>1</v>
      </c>
      <c r="E508">
        <v>13</v>
      </c>
      <c r="F508">
        <v>25</v>
      </c>
      <c r="G508">
        <v>99</v>
      </c>
      <c r="H508">
        <v>94.88</v>
      </c>
      <c r="I508">
        <v>29072.576923999997</v>
      </c>
      <c r="J508">
        <v>24.902887139107609</v>
      </c>
      <c r="K508">
        <v>22.393202737786169</v>
      </c>
      <c r="L508">
        <v>18.614688098888465</v>
      </c>
      <c r="M508">
        <v>17.572400271370419</v>
      </c>
      <c r="N508">
        <v>3.81</v>
      </c>
      <c r="O508">
        <v>-10.111111111111107</v>
      </c>
      <c r="P508">
        <v>1.7422006745362566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-50.01376514581586</v>
      </c>
      <c r="AR508">
        <v>-66.336316539729296</v>
      </c>
      <c r="AS508">
        <v>4.342327150084313</v>
      </c>
      <c r="AT508">
        <v>50.01376514581586</v>
      </c>
      <c r="AU508">
        <v>66.336316539729296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19</v>
      </c>
      <c r="D509">
        <v>3</v>
      </c>
      <c r="E509">
        <v>11</v>
      </c>
      <c r="F509">
        <v>33</v>
      </c>
      <c r="G509">
        <v>135</v>
      </c>
      <c r="H509">
        <v>123.48</v>
      </c>
      <c r="I509">
        <v>25186.994882280003</v>
      </c>
      <c r="J509">
        <v>15.816574868707569</v>
      </c>
      <c r="K509">
        <v>14.880694143167029</v>
      </c>
      <c r="L509">
        <v>12.093459111751143</v>
      </c>
      <c r="M509">
        <v>11.635001150234483</v>
      </c>
      <c r="N509">
        <v>7.8070000000000004</v>
      </c>
      <c r="O509">
        <v>-2.5130890052355928</v>
      </c>
      <c r="P509">
        <v>0.81470683511499831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4.7217322830249149</v>
      </c>
      <c r="AR509">
        <v>-8.0642035035026325</v>
      </c>
      <c r="AS509">
        <v>9.3294460641399457</v>
      </c>
      <c r="AT509">
        <v>-4.7217322830249149</v>
      </c>
      <c r="AU509">
        <v>8.0642035035026325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17</v>
      </c>
      <c r="D510">
        <v>0</v>
      </c>
      <c r="E510">
        <v>10</v>
      </c>
      <c r="F510">
        <v>27</v>
      </c>
      <c r="G510">
        <v>54</v>
      </c>
      <c r="H510">
        <v>50.9</v>
      </c>
      <c r="I510">
        <v>9546.498599999999</v>
      </c>
      <c r="J510">
        <v>11.463963963963963</v>
      </c>
      <c r="K510">
        <v>10.586522462562396</v>
      </c>
      <c r="L510" t="s">
        <v>1019</v>
      </c>
      <c r="M510" t="s">
        <v>1019</v>
      </c>
      <c r="N510">
        <v>4.4400000000000004</v>
      </c>
      <c r="O510">
        <v>-4.3119266055046008</v>
      </c>
      <c r="P510">
        <v>2.5854616895874263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-0.3094164591745352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2.5854616947174263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30.941645917453521</v>
      </c>
      <c r="AR510" t="e">
        <v>#VALUE!</v>
      </c>
      <c r="AS510">
        <v>6.0903732809430178</v>
      </c>
      <c r="AT510">
        <v>-30.941645917453521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10</v>
      </c>
      <c r="D511">
        <v>1</v>
      </c>
      <c r="E511">
        <v>4</v>
      </c>
      <c r="F511">
        <v>15</v>
      </c>
      <c r="G511">
        <v>100.5</v>
      </c>
      <c r="H511">
        <v>93.47</v>
      </c>
      <c r="I511">
        <v>44750.810895049995</v>
      </c>
      <c r="J511">
        <v>26.936599423631122</v>
      </c>
      <c r="K511">
        <v>24.208754208754208</v>
      </c>
      <c r="L511">
        <v>19.841399268500428</v>
      </c>
      <c r="M511">
        <v>18.120915530337697</v>
      </c>
      <c r="N511">
        <v>3.47</v>
      </c>
      <c r="O511">
        <v>2.0000000000000018</v>
      </c>
      <c r="P511">
        <v>0.64512677864555468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-62.264747745562879</v>
      </c>
      <c r="AR511">
        <v>-77.297908607639428</v>
      </c>
      <c r="AS511">
        <v>7.5211297742591166</v>
      </c>
      <c r="AT511">
        <v>62.264747745562879</v>
      </c>
      <c r="AU511">
        <v>77.297908607639428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41" sqref="B41:D41"/>
      <selection pane="topRight" activeCell="B41" sqref="B41:D41"/>
      <selection pane="bottomLeft" activeCell="B41" sqref="B41:D41"/>
      <selection pane="bottomRight" activeCell="B41" sqref="B41:D41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43518.337337500001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12.370790581732756</v>
      </c>
      <c r="K6" s="32">
        <v>11.204922207263936</v>
      </c>
      <c r="L6" s="32">
        <v>6.7878793862580391</v>
      </c>
      <c r="M6" s="32">
        <v>6.2235957267507489</v>
      </c>
      <c r="N6" s="32"/>
      <c r="O6" s="32"/>
      <c r="P6" s="32">
        <v>3.5610278571478591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9</v>
      </c>
      <c r="D7" s="4">
        <v>0</v>
      </c>
      <c r="E7" s="4">
        <v>19</v>
      </c>
      <c r="F7" s="4">
        <v>28</v>
      </c>
      <c r="G7" s="4">
        <v>53</v>
      </c>
      <c r="H7" s="4">
        <v>51.2</v>
      </c>
      <c r="I7" s="34">
        <v>10620.441763637649</v>
      </c>
      <c r="J7" s="35">
        <v>9.0252071214524943</v>
      </c>
      <c r="K7" s="35">
        <v>9.1412247812890559</v>
      </c>
      <c r="L7" s="35">
        <v>4.7177651704121368</v>
      </c>
      <c r="M7" s="35">
        <v>4.5668320074871316</v>
      </c>
      <c r="N7" s="4">
        <v>9.73</v>
      </c>
      <c r="O7" s="4">
        <v>-81.727106675077195</v>
      </c>
      <c r="P7" s="35">
        <v>4.6015625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-0.30497215669989919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4.6015625001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-81.727106674977193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5</v>
      </c>
      <c r="AO7" t="s">
        <v>1002</v>
      </c>
      <c r="AP7" t="s">
        <v>1022</v>
      </c>
      <c r="AQ7" s="22">
        <v>27.044217086824631</v>
      </c>
      <c r="AR7" s="21">
        <v>30.49721566998992</v>
      </c>
      <c r="AS7">
        <v>3.515625</v>
      </c>
      <c r="AT7">
        <v>-27.044217086824631</v>
      </c>
      <c r="AU7">
        <v>-30.49721566998992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22</v>
      </c>
      <c r="D8" s="4">
        <v>3</v>
      </c>
      <c r="E8" s="4">
        <v>13</v>
      </c>
      <c r="F8" s="4">
        <v>38</v>
      </c>
      <c r="G8" s="4">
        <v>222</v>
      </c>
      <c r="H8" s="4">
        <v>202.8</v>
      </c>
      <c r="I8" s="34">
        <v>46070.430967170818</v>
      </c>
      <c r="J8" s="35">
        <v>21.273471100388129</v>
      </c>
      <c r="K8" s="35">
        <v>18.615751789976134</v>
      </c>
      <c r="L8" s="35">
        <v>12.305413996685562</v>
      </c>
      <c r="M8" s="35">
        <v>11.035069586965081</v>
      </c>
      <c r="N8" s="4">
        <v>8.36</v>
      </c>
      <c r="O8" s="4">
        <v>2587.3582069154027</v>
      </c>
      <c r="P8" s="35">
        <v>1.8249506903353057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-71.965332044351754</v>
      </c>
      <c r="AR8" s="21">
        <v>-81.285100934434553</v>
      </c>
      <c r="AS8">
        <v>9.4674556213017791</v>
      </c>
      <c r="AT8">
        <v>71.965332044351754</v>
      </c>
      <c r="AU8">
        <v>81.285100934434553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21</v>
      </c>
      <c r="D9" s="4">
        <v>0</v>
      </c>
      <c r="E9" s="4">
        <v>9</v>
      </c>
      <c r="F9" s="4">
        <v>30</v>
      </c>
      <c r="G9" s="4">
        <v>217.5</v>
      </c>
      <c r="H9" s="4">
        <v>193.2</v>
      </c>
      <c r="I9" s="34">
        <v>92953.356405850966</v>
      </c>
      <c r="J9" s="35">
        <v>10.208179224347457</v>
      </c>
      <c r="K9" s="35">
        <v>9.557732264766992</v>
      </c>
      <c r="L9" s="35" t="s">
        <v>1019</v>
      </c>
      <c r="M9" s="35" t="s">
        <v>1019</v>
      </c>
      <c r="N9" s="4">
        <v>18.926000000000002</v>
      </c>
      <c r="O9" s="4">
        <v>8.5499899083308168</v>
      </c>
      <c r="P9" s="35">
        <v>4.929089026915114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4.929089027035114</v>
      </c>
      <c r="AH9" s="38" t="str">
        <f t="shared" si="18"/>
        <v xml:space="preserve"> </v>
      </c>
      <c r="AI9" s="1">
        <f t="shared" si="19"/>
        <v>5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17.481593784141037</v>
      </c>
      <c r="AR9" s="21" t="e">
        <v>#VALUE!</v>
      </c>
      <c r="AS9">
        <v>12.577639751552795</v>
      </c>
      <c r="AT9">
        <v>-17.481593784141037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14</v>
      </c>
      <c r="D10" s="4">
        <v>0</v>
      </c>
      <c r="E10" s="4">
        <v>15</v>
      </c>
      <c r="F10" s="4">
        <v>29</v>
      </c>
      <c r="G10" s="4">
        <v>73.5</v>
      </c>
      <c r="H10" s="4">
        <v>65.739999999999995</v>
      </c>
      <c r="I10" s="34">
        <v>68441.625775460183</v>
      </c>
      <c r="J10" s="35">
        <v>11.924541991656085</v>
      </c>
      <c r="K10" s="35">
        <v>10.733061224489795</v>
      </c>
      <c r="L10" s="35">
        <v>8.2285333775674037</v>
      </c>
      <c r="M10" s="35">
        <v>7.6364190035589097</v>
      </c>
      <c r="N10" s="4">
        <v>5.6970000000000001</v>
      </c>
      <c r="O10" s="4">
        <v>-50.481636161485923</v>
      </c>
      <c r="P10" s="35">
        <v>5.0289017341040472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5.0289017342340472</v>
      </c>
      <c r="AH10" s="38" t="str">
        <f t="shared" si="18"/>
        <v xml:space="preserve"> </v>
      </c>
      <c r="AI10" s="1">
        <f t="shared" si="19"/>
        <v>4</v>
      </c>
      <c r="AJ10" s="1" t="str">
        <f t="shared" si="20"/>
        <v xml:space="preserve"> </v>
      </c>
      <c r="AK10" s="25" t="str">
        <f t="shared" si="21"/>
        <v xml:space="preserve"> </v>
      </c>
      <c r="AL10" s="25">
        <f t="shared" si="22"/>
        <v>-50.481636161355922</v>
      </c>
      <c r="AM10" s="1" t="str">
        <f t="shared" si="3"/>
        <v xml:space="preserve"> </v>
      </c>
      <c r="AN10" s="1">
        <f t="shared" si="4"/>
        <v>2</v>
      </c>
      <c r="AO10" t="s">
        <v>706</v>
      </c>
      <c r="AP10" t="s">
        <v>1022</v>
      </c>
      <c r="AQ10" s="22">
        <v>3.6072762458336349</v>
      </c>
      <c r="AR10" s="21">
        <v>-21.223918536707465</v>
      </c>
      <c r="AS10">
        <v>11.804076665652573</v>
      </c>
      <c r="AT10">
        <v>-3.6072762458336349</v>
      </c>
      <c r="AU10">
        <v>21.223918536707465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24</v>
      </c>
      <c r="D11" s="4">
        <v>1</v>
      </c>
      <c r="E11" s="4">
        <v>7</v>
      </c>
      <c r="F11" s="4">
        <v>32</v>
      </c>
      <c r="G11" s="4">
        <v>86</v>
      </c>
      <c r="H11" s="4">
        <v>67.900000000000006</v>
      </c>
      <c r="I11" s="34">
        <v>71773.53662194495</v>
      </c>
      <c r="J11" s="35">
        <v>9.7979797979797993</v>
      </c>
      <c r="K11" s="35">
        <v>8.5775644264780198</v>
      </c>
      <c r="L11" s="35">
        <v>8.2804220888472955</v>
      </c>
      <c r="M11" s="35">
        <v>7.6566224866844834</v>
      </c>
      <c r="N11" s="4">
        <v>5.8079999999999998</v>
      </c>
      <c r="O11" s="4">
        <v>-35.571001459057364</v>
      </c>
      <c r="P11" s="35">
        <v>4.3460972017673045</v>
      </c>
      <c r="Q11" s="36">
        <f t="shared" si="5"/>
        <v>75.000000000140005</v>
      </c>
      <c r="R11" s="36" t="str">
        <f t="shared" si="6"/>
        <v xml:space="preserve"> </v>
      </c>
      <c r="S11" s="37">
        <f t="shared" si="7"/>
        <v>0.26656848320332838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4</v>
      </c>
      <c r="AD11" s="1" t="str">
        <f t="shared" si="15"/>
        <v xml:space="preserve"> </v>
      </c>
      <c r="AE11" s="1">
        <f t="shared" si="23"/>
        <v>3</v>
      </c>
      <c r="AF11" s="1" t="str">
        <f t="shared" si="16"/>
        <v xml:space="preserve"> </v>
      </c>
      <c r="AG11" s="38">
        <f t="shared" si="17"/>
        <v>4.3460972019073045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703</v>
      </c>
      <c r="AP11" t="s">
        <v>1047</v>
      </c>
      <c r="AQ11" s="22">
        <v>20.797464533528519</v>
      </c>
      <c r="AR11" s="21">
        <v>-21.988350376568079</v>
      </c>
      <c r="AS11">
        <v>26.656848306332837</v>
      </c>
      <c r="AT11">
        <v>-20.797464533528519</v>
      </c>
      <c r="AU11">
        <v>21.988350376568079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5</v>
      </c>
      <c r="D12" s="4">
        <v>5</v>
      </c>
      <c r="E12" s="4">
        <v>23</v>
      </c>
      <c r="F12" s="4">
        <v>33</v>
      </c>
      <c r="G12" s="4">
        <v>95</v>
      </c>
      <c r="H12" s="4">
        <v>92.44</v>
      </c>
      <c r="I12" s="34">
        <v>26404.746886839075</v>
      </c>
      <c r="J12" s="35">
        <v>25.298303229337712</v>
      </c>
      <c r="K12" s="35">
        <v>23.485772357723576</v>
      </c>
      <c r="L12" s="35">
        <v>14.018771380953774</v>
      </c>
      <c r="M12" s="35">
        <v>13.088509786230961</v>
      </c>
      <c r="N12" s="4">
        <v>3.3980000000000001</v>
      </c>
      <c r="O12" s="4" t="s">
        <v>140</v>
      </c>
      <c r="P12" s="35">
        <v>0.77239290350497614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-104.50029496655033</v>
      </c>
      <c r="AR12" s="21">
        <v>-106.52652445967985</v>
      </c>
      <c r="AS12">
        <v>2.7693639117265301</v>
      </c>
      <c r="AT12">
        <v>104.50029496655033</v>
      </c>
      <c r="AU12">
        <v>106.52652445967985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5</v>
      </c>
      <c r="E13" s="4">
        <v>20</v>
      </c>
      <c r="F13" s="4">
        <v>36</v>
      </c>
      <c r="G13" s="4">
        <v>80</v>
      </c>
      <c r="H13" s="4">
        <v>73.12</v>
      </c>
      <c r="I13" s="34">
        <v>53893.450336344758</v>
      </c>
      <c r="J13" s="35">
        <v>6.989771532358283</v>
      </c>
      <c r="K13" s="35">
        <v>6.7728788440163035</v>
      </c>
      <c r="L13" s="35">
        <v>6.6730853576458156</v>
      </c>
      <c r="M13" s="35">
        <v>6.1972317226897902</v>
      </c>
      <c r="N13" s="4">
        <v>10.554</v>
      </c>
      <c r="O13" s="4">
        <v>-24.297188755020084</v>
      </c>
      <c r="P13" s="35">
        <v>5.2625820568927786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-0.43497778204412563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5.2625820570527786</v>
      </c>
      <c r="AH13" s="38" t="str">
        <f t="shared" si="18"/>
        <v xml:space="preserve"> </v>
      </c>
      <c r="AI13" s="1">
        <f t="shared" si="19"/>
        <v>2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43.497778204412562</v>
      </c>
      <c r="AR13" s="21">
        <v>1.6911618795793948</v>
      </c>
      <c r="AS13">
        <v>9.4091903719912384</v>
      </c>
      <c r="AT13">
        <v>-43.497778204412562</v>
      </c>
      <c r="AU13">
        <v>-1.6911618795793948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12</v>
      </c>
      <c r="D14" s="4">
        <v>2</v>
      </c>
      <c r="E14" s="4">
        <v>19</v>
      </c>
      <c r="F14" s="4">
        <v>33</v>
      </c>
      <c r="G14" s="4">
        <v>150.5</v>
      </c>
      <c r="H14" s="4">
        <v>143.85</v>
      </c>
      <c r="I14" s="34">
        <v>32611.771054408087</v>
      </c>
      <c r="J14" s="35">
        <v>10.572541525797442</v>
      </c>
      <c r="K14" s="35">
        <v>9.1525100209963721</v>
      </c>
      <c r="L14" s="35">
        <v>5.1213552531191819</v>
      </c>
      <c r="M14" s="35">
        <v>4.6822400058042515</v>
      </c>
      <c r="N14" s="4">
        <v>14.257</v>
      </c>
      <c r="O14" s="4">
        <v>-26.024536674497519</v>
      </c>
      <c r="P14" s="35">
        <v>3.1094890510948909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 t="str">
        <f t="shared" si="12"/>
        <v/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 t="str">
        <f t="shared" si="14"/>
        <v xml:space="preserve"> 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3.1094890512648909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14.536250080820912</v>
      </c>
      <c r="AR14" s="21">
        <v>24.551469439965455</v>
      </c>
      <c r="AS14">
        <v>4.6228710462287159</v>
      </c>
      <c r="AT14">
        <v>-14.536250080820912</v>
      </c>
      <c r="AU14">
        <v>-24.551469439965455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13</v>
      </c>
      <c r="D15" s="4">
        <v>6</v>
      </c>
      <c r="E15" s="4">
        <v>13</v>
      </c>
      <c r="F15" s="4">
        <v>32</v>
      </c>
      <c r="G15" s="4">
        <v>58.614997863769531</v>
      </c>
      <c r="H15" s="4">
        <v>52.11</v>
      </c>
      <c r="I15" s="34">
        <v>63191.752456799128</v>
      </c>
      <c r="J15" s="35">
        <v>6.6551724137931032</v>
      </c>
      <c r="K15" s="35">
        <v>6.5464824120603016</v>
      </c>
      <c r="L15" s="35">
        <v>2.0645774166850011</v>
      </c>
      <c r="M15" s="35">
        <v>2.0201040114440967</v>
      </c>
      <c r="N15" s="4">
        <v>7.83</v>
      </c>
      <c r="O15" s="4">
        <v>0.47169811320753707</v>
      </c>
      <c r="P15" s="35">
        <v>6.3730569948186533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-0.46202529500253453</v>
      </c>
      <c r="W15" s="37" t="str">
        <f t="shared" si="11"/>
        <v/>
      </c>
      <c r="X15" s="37">
        <f t="shared" si="12"/>
        <v>-0.69584353239029151</v>
      </c>
      <c r="Y15" s="1" t="str">
        <f t="shared" si="0"/>
        <v xml:space="preserve"> </v>
      </c>
      <c r="Z15" s="1">
        <f t="shared" si="13"/>
        <v>3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6.3730569949986533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46.202529500253455</v>
      </c>
      <c r="AR15" s="21">
        <v>69.584353239029156</v>
      </c>
      <c r="AS15">
        <v>12.483204497734658</v>
      </c>
      <c r="AT15">
        <v>-46.202529500253455</v>
      </c>
      <c r="AU15">
        <v>-69.584353239029156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9</v>
      </c>
      <c r="D16" s="4">
        <v>2</v>
      </c>
      <c r="E16" s="4">
        <v>12</v>
      </c>
      <c r="F16" s="4">
        <v>23</v>
      </c>
      <c r="G16" s="4">
        <v>121</v>
      </c>
      <c r="H16" s="4">
        <v>111.1</v>
      </c>
      <c r="I16" s="34">
        <v>23927.051868663246</v>
      </c>
      <c r="J16" s="35">
        <v>18.452084371366883</v>
      </c>
      <c r="K16" s="35">
        <v>16.777408637873755</v>
      </c>
      <c r="L16" s="35">
        <v>12.577777678212394</v>
      </c>
      <c r="M16" s="35">
        <v>11.510534362569455</v>
      </c>
      <c r="N16" s="4">
        <v>6.0209999999999999</v>
      </c>
      <c r="O16" s="4">
        <v>4.1379310344827624</v>
      </c>
      <c r="P16" s="35">
        <v>2.6507650765076507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2.6507650766976507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-49.158489503605594</v>
      </c>
      <c r="AR16" s="21">
        <v>-85.29760124606689</v>
      </c>
      <c r="AS16">
        <v>8.9108910891089188</v>
      </c>
      <c r="AT16">
        <v>49.158489503605594</v>
      </c>
      <c r="AU16">
        <v>85.29760124606689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1</v>
      </c>
      <c r="D17" s="4">
        <v>17</v>
      </c>
      <c r="E17" s="4">
        <v>14</v>
      </c>
      <c r="F17" s="4">
        <v>32</v>
      </c>
      <c r="G17" s="4">
        <v>7.5</v>
      </c>
      <c r="H17" s="4">
        <v>7.66</v>
      </c>
      <c r="I17" s="34">
        <v>17944.985331444666</v>
      </c>
      <c r="J17" s="35">
        <v>12.852348993288592</v>
      </c>
      <c r="K17" s="35">
        <v>8.990610328638498</v>
      </c>
      <c r="L17" s="35" t="s">
        <v>1019</v>
      </c>
      <c r="M17" s="35" t="s">
        <v>1019</v>
      </c>
      <c r="N17" s="4">
        <v>0.59599999999999997</v>
      </c>
      <c r="O17" s="4">
        <v>-47.324617313344781</v>
      </c>
      <c r="P17" s="35">
        <v>2.8067885117493474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2.8067885119493474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-3.8927052266726214</v>
      </c>
      <c r="AR17" s="21" t="e">
        <v>#VALUE!</v>
      </c>
      <c r="AS17">
        <v>-2.0887728459530019</v>
      </c>
      <c r="AT17">
        <v>3.8927052266726214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20</v>
      </c>
      <c r="D18" s="4">
        <v>1</v>
      </c>
      <c r="E18" s="4">
        <v>8</v>
      </c>
      <c r="F18" s="4">
        <v>29</v>
      </c>
      <c r="G18" s="4">
        <v>32.700000762939453</v>
      </c>
      <c r="H18" s="4">
        <v>26.84</v>
      </c>
      <c r="I18" s="34">
        <v>37618.418819620361</v>
      </c>
      <c r="J18" s="35">
        <v>12.079207920792079</v>
      </c>
      <c r="K18" s="35">
        <v>10.79646017699115</v>
      </c>
      <c r="L18" s="35">
        <v>6.2852190422708452</v>
      </c>
      <c r="M18" s="35">
        <v>5.7431633002254232</v>
      </c>
      <c r="N18" s="4">
        <v>1.7929999999999999</v>
      </c>
      <c r="O18" s="4">
        <v>7.5000000000000071</v>
      </c>
      <c r="P18" s="35">
        <v>4.6274217585692998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0.2183308781138544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6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4.6274217587792998</v>
      </c>
      <c r="AH18" s="38" t="str">
        <f t="shared" si="18"/>
        <v xml:space="preserve"> </v>
      </c>
      <c r="AI18" s="1">
        <f t="shared" si="19"/>
        <v>8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2.3570252767130317</v>
      </c>
      <c r="AR18" s="21">
        <v>7.4052633434356867</v>
      </c>
      <c r="AS18">
        <v>21.833087790385441</v>
      </c>
      <c r="AT18">
        <v>-2.3570252767130317</v>
      </c>
      <c r="AU18">
        <v>-7.4052633434356867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19</v>
      </c>
      <c r="D19" s="4">
        <v>3</v>
      </c>
      <c r="E19" s="4">
        <v>8</v>
      </c>
      <c r="F19" s="4">
        <v>30</v>
      </c>
      <c r="G19" s="4">
        <v>17</v>
      </c>
      <c r="H19" s="4">
        <v>14.635</v>
      </c>
      <c r="I19" s="34">
        <v>78986.754634225581</v>
      </c>
      <c r="J19" s="35">
        <v>13.304545454545453</v>
      </c>
      <c r="K19" s="35">
        <v>12.00574241181296</v>
      </c>
      <c r="L19" s="35">
        <v>5.6153931980711196</v>
      </c>
      <c r="M19" s="35">
        <v>5.2504815846101502</v>
      </c>
      <c r="N19" s="4">
        <v>1.1000000000000001</v>
      </c>
      <c r="O19" s="4">
        <v>14.583333333333348</v>
      </c>
      <c r="P19" s="35">
        <v>5.1793645370686709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0.16159890695044063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>
        <f t="shared" si="2"/>
        <v>9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5.179364537288671</v>
      </c>
      <c r="AH19" s="38" t="str">
        <f t="shared" si="18"/>
        <v xml:space="preserve"> </v>
      </c>
      <c r="AI19" s="1">
        <f t="shared" si="19"/>
        <v>3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720</v>
      </c>
      <c r="AP19" t="s">
        <v>1041</v>
      </c>
      <c r="AQ19" s="22">
        <v>-7.5480614326421502</v>
      </c>
      <c r="AR19" s="21">
        <v>17.273232499690561</v>
      </c>
      <c r="AS19">
        <v>16.159890673044064</v>
      </c>
      <c r="AT19">
        <v>7.5480614326421502</v>
      </c>
      <c r="AU19">
        <v>-17.273232499690561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16</v>
      </c>
      <c r="D20" s="4">
        <v>4</v>
      </c>
      <c r="E20" s="4">
        <v>7</v>
      </c>
      <c r="F20" s="4">
        <v>27</v>
      </c>
      <c r="G20" s="4">
        <v>10</v>
      </c>
      <c r="H20" s="4">
        <v>9.6869999999999994</v>
      </c>
      <c r="I20" s="34">
        <v>24168.539528119538</v>
      </c>
      <c r="J20" s="35">
        <v>14.162280701754383</v>
      </c>
      <c r="K20" s="35">
        <v>12.915999999999999</v>
      </c>
      <c r="L20" s="35">
        <v>5.2444399196182641</v>
      </c>
      <c r="M20" s="35">
        <v>4.0723671323039685</v>
      </c>
      <c r="N20" s="4">
        <v>0.66200000000000003</v>
      </c>
      <c r="O20" s="4">
        <v>-53.917687773901747</v>
      </c>
      <c r="P20" s="35">
        <v>4.8208939816248586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4.8208939818548586</v>
      </c>
      <c r="AH20" s="38" t="str">
        <f t="shared" si="18"/>
        <v xml:space="preserve"> </v>
      </c>
      <c r="AI20" s="1">
        <f t="shared" si="19"/>
        <v>6</v>
      </c>
      <c r="AJ20" s="1" t="str">
        <f t="shared" si="20"/>
        <v xml:space="preserve"> </v>
      </c>
      <c r="AK20" s="25" t="str">
        <f t="shared" si="21"/>
        <v xml:space="preserve"> </v>
      </c>
      <c r="AL20" s="25">
        <f t="shared" si="22"/>
        <v>-53.917687773671744</v>
      </c>
      <c r="AM20" s="1" t="str">
        <f t="shared" si="3"/>
        <v xml:space="preserve"> </v>
      </c>
      <c r="AN20" s="1">
        <f t="shared" si="4"/>
        <v>3</v>
      </c>
      <c r="AO20" t="s">
        <v>712</v>
      </c>
      <c r="AP20" t="s">
        <v>1030</v>
      </c>
      <c r="AQ20" s="22">
        <v>-14.481613832078111</v>
      </c>
      <c r="AR20" s="21">
        <v>22.738168709427065</v>
      </c>
      <c r="AS20">
        <v>3.2311345101682765</v>
      </c>
      <c r="AT20">
        <v>14.481613832078111</v>
      </c>
      <c r="AU20">
        <v>-22.738168709427065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10</v>
      </c>
      <c r="F21" s="4">
        <v>27</v>
      </c>
      <c r="G21" s="4">
        <v>78</v>
      </c>
      <c r="H21" s="4">
        <v>70.5</v>
      </c>
      <c r="I21" s="34">
        <v>24523.214412485544</v>
      </c>
      <c r="J21" s="35">
        <v>15.828468792096992</v>
      </c>
      <c r="K21" s="35">
        <v>14.446721311475411</v>
      </c>
      <c r="L21" s="35">
        <v>8.8434355466599115</v>
      </c>
      <c r="M21" s="35">
        <v>8.2621576922509981</v>
      </c>
      <c r="N21" s="4">
        <v>4.4539999999999997</v>
      </c>
      <c r="O21" s="4">
        <v>17.439515492545127</v>
      </c>
      <c r="P21" s="35">
        <v>1.6482269503546099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-27.95034147186999</v>
      </c>
      <c r="AR21" s="21">
        <v>-30.28274433637279</v>
      </c>
      <c r="AS21">
        <v>10.638297872340431</v>
      </c>
      <c r="AT21">
        <v>27.95034147186999</v>
      </c>
      <c r="AU21">
        <v>30.28274433637279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16</v>
      </c>
      <c r="D22" s="4">
        <v>0</v>
      </c>
      <c r="E22" s="4">
        <v>10</v>
      </c>
      <c r="F22" s="4">
        <v>26</v>
      </c>
      <c r="G22" s="4">
        <v>54</v>
      </c>
      <c r="H22" s="4">
        <v>50.12</v>
      </c>
      <c r="I22" s="34">
        <v>31599.83529787204</v>
      </c>
      <c r="J22" s="35">
        <v>14.502314814814815</v>
      </c>
      <c r="K22" s="35">
        <v>13.656675749318801</v>
      </c>
      <c r="L22" s="35">
        <v>8.5818856245634514</v>
      </c>
      <c r="M22" s="35">
        <v>8.158386509594509</v>
      </c>
      <c r="N22" s="4">
        <v>3.456</v>
      </c>
      <c r="O22" s="4">
        <v>-3.2565252308147703</v>
      </c>
      <c r="P22" s="35">
        <v>1.6101356743814845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-17.230299219756894</v>
      </c>
      <c r="AR22" s="21">
        <v>-26.42955385944763</v>
      </c>
      <c r="AS22">
        <v>7.7414205905826039</v>
      </c>
      <c r="AT22">
        <v>17.230299219756894</v>
      </c>
      <c r="AU22">
        <v>26.42955385944763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22</v>
      </c>
      <c r="D23" s="4">
        <v>0</v>
      </c>
      <c r="E23" s="4">
        <v>8</v>
      </c>
      <c r="F23" s="4">
        <v>30</v>
      </c>
      <c r="G23" s="4">
        <v>77</v>
      </c>
      <c r="H23" s="4">
        <v>64.62</v>
      </c>
      <c r="I23" s="34">
        <v>14533.366278956501</v>
      </c>
      <c r="J23" s="35">
        <v>10.038837967997514</v>
      </c>
      <c r="K23" s="35">
        <v>9.0339717601006573</v>
      </c>
      <c r="L23" s="35">
        <v>7.2596126893930659</v>
      </c>
      <c r="M23" s="35">
        <v>6.8759474267063005</v>
      </c>
      <c r="N23" s="4">
        <v>6.4370000000000003</v>
      </c>
      <c r="O23" s="4">
        <v>-109.35518602703674</v>
      </c>
      <c r="P23" s="35">
        <v>3.7619931909625501</v>
      </c>
      <c r="Q23" s="36">
        <f t="shared" si="5"/>
        <v>73.33333333359333</v>
      </c>
      <c r="R23" s="36" t="str">
        <f t="shared" si="6"/>
        <v xml:space="preserve"> </v>
      </c>
      <c r="S23" s="37">
        <f t="shared" si="7"/>
        <v>0.19158155395854523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7</v>
      </c>
      <c r="AD23" s="1" t="str">
        <f t="shared" si="15"/>
        <v xml:space="preserve"> </v>
      </c>
      <c r="AE23" s="1">
        <f t="shared" si="23"/>
        <v>4</v>
      </c>
      <c r="AF23" s="1" t="str">
        <f t="shared" si="16"/>
        <v xml:space="preserve"> </v>
      </c>
      <c r="AG23" s="38">
        <f t="shared" si="17"/>
        <v>3.7619931912225502</v>
      </c>
      <c r="AH23" s="38" t="str">
        <f t="shared" si="18"/>
        <v xml:space="preserve"> </v>
      </c>
      <c r="AI23" s="1">
        <f t="shared" si="19"/>
        <v>14</v>
      </c>
      <c r="AJ23" s="1" t="str">
        <f t="shared" si="20"/>
        <v xml:space="preserve"> </v>
      </c>
      <c r="AK23" s="25" t="str">
        <f t="shared" si="21"/>
        <v xml:space="preserve"> </v>
      </c>
      <c r="AL23" s="25">
        <f t="shared" si="22"/>
        <v>-109.35518602677674</v>
      </c>
      <c r="AM23" s="1" t="str">
        <f t="shared" si="3"/>
        <v xml:space="preserve"> </v>
      </c>
      <c r="AN23" s="1">
        <f t="shared" si="4"/>
        <v>7</v>
      </c>
      <c r="AO23" t="s">
        <v>714</v>
      </c>
      <c r="AP23" t="s">
        <v>1022</v>
      </c>
      <c r="AQ23" s="22">
        <v>18.850473608200137</v>
      </c>
      <c r="AR23" s="21">
        <v>-6.9496417996177673</v>
      </c>
      <c r="AS23">
        <v>19.158155369854523</v>
      </c>
      <c r="AT23">
        <v>-18.850473608200137</v>
      </c>
      <c r="AU23">
        <v>6.9496417996177673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8</v>
      </c>
      <c r="D24" s="4">
        <v>4</v>
      </c>
      <c r="E24" s="4">
        <v>21</v>
      </c>
      <c r="F24" s="4">
        <v>33</v>
      </c>
      <c r="G24" s="4">
        <v>95</v>
      </c>
      <c r="H24" s="4">
        <v>89.4</v>
      </c>
      <c r="I24" s="34">
        <v>42436.947868772535</v>
      </c>
      <c r="J24" s="35">
        <v>15.722827998593036</v>
      </c>
      <c r="K24" s="35">
        <v>14.892553723138432</v>
      </c>
      <c r="L24" s="35">
        <v>10.100385425079807</v>
      </c>
      <c r="M24" s="35">
        <v>9.7048874393546285</v>
      </c>
      <c r="N24" s="4">
        <v>5.6859999999999999</v>
      </c>
      <c r="O24" s="4">
        <v>-3.6363636363636243</v>
      </c>
      <c r="P24" s="35">
        <v>2.1868008948545858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2.1868008951245859</v>
      </c>
      <c r="AH24" s="38" t="str">
        <f t="shared" si="18"/>
        <v xml:space="preserve"> </v>
      </c>
      <c r="AI24" s="1">
        <f t="shared" si="19"/>
        <v>20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-27.096388017513149</v>
      </c>
      <c r="AR24" s="21">
        <v>-48.800307877124148</v>
      </c>
      <c r="AS24">
        <v>6.263982102908261</v>
      </c>
      <c r="AT24">
        <v>27.096388017513149</v>
      </c>
      <c r="AU24">
        <v>48.800307877124148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19</v>
      </c>
      <c r="D25" s="4">
        <v>2</v>
      </c>
      <c r="E25" s="4">
        <v>8</v>
      </c>
      <c r="F25" s="4">
        <v>29</v>
      </c>
      <c r="G25" s="4">
        <v>23.200000762939453</v>
      </c>
      <c r="H25" s="4">
        <v>19.655000000000001</v>
      </c>
      <c r="I25" s="34">
        <v>25334.802714172936</v>
      </c>
      <c r="J25" s="35">
        <v>19.46039603960396</v>
      </c>
      <c r="K25" s="35">
        <v>17.77124773960217</v>
      </c>
      <c r="L25" s="35">
        <v>9.1448189402633329</v>
      </c>
      <c r="M25" s="35">
        <v>8.1016338419905303</v>
      </c>
      <c r="N25" s="4">
        <v>1.01</v>
      </c>
      <c r="O25" s="4">
        <v>-13.461538461538463</v>
      </c>
      <c r="P25" s="35">
        <v>1.4907148308318492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0.18036127033542868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>
        <f t="shared" si="2"/>
        <v>8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-57.309235097229937</v>
      </c>
      <c r="AR25" s="21">
        <v>-34.722767154302758</v>
      </c>
      <c r="AS25">
        <v>18.036127005542866</v>
      </c>
      <c r="AT25">
        <v>57.309235097229937</v>
      </c>
      <c r="AU25">
        <v>34.722767154302758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13</v>
      </c>
      <c r="D26" s="4">
        <v>2</v>
      </c>
      <c r="E26" s="4">
        <v>14</v>
      </c>
      <c r="F26" s="4">
        <v>29</v>
      </c>
      <c r="G26" s="4">
        <v>24.200000762939453</v>
      </c>
      <c r="H26" s="4">
        <v>23.1</v>
      </c>
      <c r="I26" s="34">
        <v>12442.846638243553</v>
      </c>
      <c r="J26" s="35">
        <v>5.406037912473673</v>
      </c>
      <c r="K26" s="35">
        <v>4.9848942598187307</v>
      </c>
      <c r="L26" s="35">
        <v>2.7758103058163464</v>
      </c>
      <c r="M26" s="35">
        <v>2.6424578054445278</v>
      </c>
      <c r="N26" s="4">
        <v>4.2590000000000003</v>
      </c>
      <c r="O26" s="4">
        <v>-50.031492756665962</v>
      </c>
      <c r="P26" s="35">
        <v>3.8701298701298703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>
        <f t="shared" si="10"/>
        <v>-0.56299980371048697</v>
      </c>
      <c r="W26" s="37" t="str">
        <f t="shared" si="11"/>
        <v/>
      </c>
      <c r="X26" s="37">
        <f t="shared" si="12"/>
        <v>-0.59106369635324796</v>
      </c>
      <c r="Y26" s="1" t="str">
        <f t="shared" si="0"/>
        <v xml:space="preserve"> </v>
      </c>
      <c r="Z26" s="1">
        <f t="shared" si="13"/>
        <v>2</v>
      </c>
      <c r="AA26" s="1" t="str">
        <f t="shared" si="1"/>
        <v xml:space="preserve"> </v>
      </c>
      <c r="AB26" s="1">
        <f t="shared" si="14"/>
        <v>3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3.8701298704198703</v>
      </c>
      <c r="AH26" s="38" t="str">
        <f t="shared" si="18"/>
        <v xml:space="preserve"> </v>
      </c>
      <c r="AI26" s="1">
        <f t="shared" si="19"/>
        <v>13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-50.031492756375961</v>
      </c>
      <c r="AM26" s="1" t="str">
        <f t="shared" si="3"/>
        <v xml:space="preserve"> </v>
      </c>
      <c r="AN26" s="1">
        <f t="shared" si="4"/>
        <v>1</v>
      </c>
      <c r="AO26" t="s">
        <v>709</v>
      </c>
      <c r="AP26" t="s">
        <v>1024</v>
      </c>
      <c r="AQ26" s="22">
        <v>56.299980371048697</v>
      </c>
      <c r="AR26" s="21">
        <v>59.106369635324796</v>
      </c>
      <c r="AS26">
        <v>4.7619080646729595</v>
      </c>
      <c r="AT26">
        <v>-56.299980371048697</v>
      </c>
      <c r="AU26">
        <v>-59.106369635324796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13</v>
      </c>
      <c r="D27" s="4">
        <v>3</v>
      </c>
      <c r="E27" s="4">
        <v>13</v>
      </c>
      <c r="F27" s="4">
        <v>29</v>
      </c>
      <c r="G27" s="4">
        <v>156.55252075195312</v>
      </c>
      <c r="H27" s="4">
        <v>151.4</v>
      </c>
      <c r="I27" s="34">
        <v>93711.083549988805</v>
      </c>
      <c r="J27" s="35">
        <v>24.191133724860727</v>
      </c>
      <c r="K27" s="35">
        <v>21.76987221161512</v>
      </c>
      <c r="L27" s="35">
        <v>12.605462491904547</v>
      </c>
      <c r="M27" s="35">
        <v>11.547012895305924</v>
      </c>
      <c r="N27" s="4">
        <v>6.157</v>
      </c>
      <c r="O27" s="4" t="s">
        <v>140</v>
      </c>
      <c r="P27" s="35">
        <v>1.9917033418639016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-95.550426345284677</v>
      </c>
      <c r="AR27" s="21">
        <v>-85.70545784039885</v>
      </c>
      <c r="AS27">
        <v>3.403250166415539</v>
      </c>
      <c r="AT27">
        <v>95.550426345284677</v>
      </c>
      <c r="AU27">
        <v>85.70545784039885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12</v>
      </c>
      <c r="D28" s="4">
        <v>3</v>
      </c>
      <c r="E28" s="4">
        <v>13</v>
      </c>
      <c r="F28" s="4">
        <v>28</v>
      </c>
      <c r="G28" s="4">
        <v>105</v>
      </c>
      <c r="H28" s="4">
        <v>96</v>
      </c>
      <c r="I28" s="34">
        <v>47310.790301403227</v>
      </c>
      <c r="J28" s="35">
        <v>16.86281398208326</v>
      </c>
      <c r="K28" s="35">
        <v>15.549076773566568</v>
      </c>
      <c r="L28" s="35">
        <v>12.798393207089667</v>
      </c>
      <c r="M28" s="35">
        <v>11.995844214587544</v>
      </c>
      <c r="N28" s="4">
        <v>5.29</v>
      </c>
      <c r="O28" s="4">
        <v>1.5267175572519098</v>
      </c>
      <c r="P28" s="35">
        <v>1.390625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-36.31153054182019</v>
      </c>
      <c r="AR28" s="21">
        <v>-88.547740447477949</v>
      </c>
      <c r="AS28">
        <v>9.375</v>
      </c>
      <c r="AT28">
        <v>36.31153054182019</v>
      </c>
      <c r="AU28">
        <v>88.547740447477949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11</v>
      </c>
      <c r="D29" s="4">
        <v>3</v>
      </c>
      <c r="E29" s="4">
        <v>14</v>
      </c>
      <c r="F29" s="4">
        <v>28</v>
      </c>
      <c r="G29" s="4">
        <v>205</v>
      </c>
      <c r="H29" s="4">
        <v>206.2</v>
      </c>
      <c r="I29" s="34">
        <v>34951.284829235323</v>
      </c>
      <c r="J29" s="35">
        <v>11.594039921281979</v>
      </c>
      <c r="K29" s="35">
        <v>10.186740440667917</v>
      </c>
      <c r="L29" s="35" t="s">
        <v>1019</v>
      </c>
      <c r="M29" s="35" t="s">
        <v>1019</v>
      </c>
      <c r="N29" s="4">
        <v>17.785</v>
      </c>
      <c r="O29" s="4" t="s">
        <v>140</v>
      </c>
      <c r="P29" s="35">
        <v>4.7284190106692536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4.7284190109892537</v>
      </c>
      <c r="AH29" s="38" t="str">
        <f t="shared" si="18"/>
        <v xml:space="preserve"> </v>
      </c>
      <c r="AI29" s="1">
        <f t="shared" si="19"/>
        <v>7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6.2789088160441491</v>
      </c>
      <c r="AR29" s="21" t="e">
        <v>#VALUE!</v>
      </c>
      <c r="AS29">
        <v>-0.58195926285159461</v>
      </c>
      <c r="AT29">
        <v>-6.2789088160441491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14</v>
      </c>
      <c r="D30" s="4">
        <v>3</v>
      </c>
      <c r="E30" s="4">
        <v>10</v>
      </c>
      <c r="F30" s="4">
        <v>27</v>
      </c>
      <c r="G30" s="4">
        <v>23</v>
      </c>
      <c r="H30" s="4">
        <v>22.07</v>
      </c>
      <c r="I30" s="34">
        <v>15366.749971948975</v>
      </c>
      <c r="J30" s="35">
        <v>17.529785544082603</v>
      </c>
      <c r="K30" s="35">
        <v>11.536853110297962</v>
      </c>
      <c r="L30" s="35">
        <v>8.4719731846226853</v>
      </c>
      <c r="M30" s="35">
        <v>4.2428217741621603</v>
      </c>
      <c r="N30" s="4">
        <v>1.2210000000000001</v>
      </c>
      <c r="O30" s="4">
        <v>-94.703829307949377</v>
      </c>
      <c r="P30" s="35">
        <v>3.5115541458994111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3.5115541462294111</v>
      </c>
      <c r="AH30" s="38" t="str">
        <f t="shared" si="18"/>
        <v xml:space="preserve"> </v>
      </c>
      <c r="AI30" s="1">
        <f t="shared" si="19"/>
        <v>16</v>
      </c>
      <c r="AJ30" s="1" t="str">
        <f t="shared" si="20"/>
        <v xml:space="preserve"> </v>
      </c>
      <c r="AK30" s="25" t="str">
        <f t="shared" si="21"/>
        <v xml:space="preserve"> </v>
      </c>
      <c r="AL30" s="25">
        <f t="shared" si="22"/>
        <v>-94.703829307619372</v>
      </c>
      <c r="AM30" s="1" t="str">
        <f t="shared" si="3"/>
        <v xml:space="preserve"> </v>
      </c>
      <c r="AN30" s="1">
        <f t="shared" si="4"/>
        <v>6</v>
      </c>
      <c r="AO30" t="s">
        <v>702</v>
      </c>
      <c r="AP30" t="s">
        <v>1030</v>
      </c>
      <c r="AQ30" s="22">
        <v>-41.703033676504411</v>
      </c>
      <c r="AR30" s="21">
        <v>-24.810308235206247</v>
      </c>
      <c r="AS30">
        <v>4.2138649750792956</v>
      </c>
      <c r="AT30">
        <v>41.703033676504411</v>
      </c>
      <c r="AU30">
        <v>24.810308235206247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29</v>
      </c>
      <c r="D31" s="4">
        <v>2</v>
      </c>
      <c r="E31" s="4">
        <v>9</v>
      </c>
      <c r="F31" s="4">
        <v>40</v>
      </c>
      <c r="G31" s="4">
        <v>110</v>
      </c>
      <c r="H31" s="4">
        <v>94.77</v>
      </c>
      <c r="I31" s="34">
        <v>131968.13609674695</v>
      </c>
      <c r="J31" s="35">
        <v>19.85127775450356</v>
      </c>
      <c r="K31" s="35">
        <v>17.807215332581734</v>
      </c>
      <c r="L31" s="35">
        <v>13.954290182161763</v>
      </c>
      <c r="M31" s="35">
        <v>12.151903827656723</v>
      </c>
      <c r="N31" s="4">
        <v>4.774</v>
      </c>
      <c r="O31" s="4">
        <v>16.575342465753426</v>
      </c>
      <c r="P31" s="35">
        <v>1.651366466181281</v>
      </c>
      <c r="Q31" s="36">
        <f t="shared" si="5"/>
        <v>72.500000000339995</v>
      </c>
      <c r="R31" s="36" t="str">
        <f t="shared" si="6"/>
        <v xml:space="preserve"> </v>
      </c>
      <c r="S31" s="37">
        <f t="shared" si="7"/>
        <v>0.16070486474856824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>
        <f t="shared" si="2"/>
        <v>10</v>
      </c>
      <c r="AD31" s="1" t="str">
        <f t="shared" si="15"/>
        <v xml:space="preserve"> </v>
      </c>
      <c r="AE31" s="1">
        <f t="shared" si="23"/>
        <v>5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-60.468950010493394</v>
      </c>
      <c r="AR31" s="21">
        <v>-105.57657831121774</v>
      </c>
      <c r="AS31">
        <v>16.070486440856826</v>
      </c>
      <c r="AT31">
        <v>60.468950010493394</v>
      </c>
      <c r="AU31">
        <v>105.57657831121774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18</v>
      </c>
      <c r="D32" s="4">
        <v>0</v>
      </c>
      <c r="E32" s="4">
        <v>11</v>
      </c>
      <c r="F32" s="4">
        <v>29</v>
      </c>
      <c r="G32" s="4">
        <v>117</v>
      </c>
      <c r="H32" s="4">
        <v>94.44</v>
      </c>
      <c r="I32" s="34">
        <v>90990.580401964718</v>
      </c>
      <c r="J32" s="35">
        <v>13.580672993960311</v>
      </c>
      <c r="K32" s="35">
        <v>11.77115792097719</v>
      </c>
      <c r="L32" s="35">
        <v>9.0237181738967784</v>
      </c>
      <c r="M32" s="35">
        <v>8.3216291425767324</v>
      </c>
      <c r="N32" s="4">
        <v>6.9539999999999997</v>
      </c>
      <c r="O32" s="4">
        <v>-16.977075401933668</v>
      </c>
      <c r="P32" s="35">
        <v>4.0618382041507841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0.23888183008316385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5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4.0618382045007841</v>
      </c>
      <c r="AH32" s="38" t="str">
        <f t="shared" si="18"/>
        <v xml:space="preserve"> </v>
      </c>
      <c r="AI32" s="1">
        <f t="shared" si="19"/>
        <v>12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-9.7801543420686485</v>
      </c>
      <c r="AR32" s="21">
        <v>-32.938693521354566</v>
      </c>
      <c r="AS32">
        <v>23.888182973316386</v>
      </c>
      <c r="AT32">
        <v>9.7801543420686485</v>
      </c>
      <c r="AU32">
        <v>32.938693521354566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12</v>
      </c>
      <c r="D33" s="4">
        <v>2</v>
      </c>
      <c r="E33" s="4">
        <v>8</v>
      </c>
      <c r="F33" s="4">
        <v>22</v>
      </c>
      <c r="G33" s="4">
        <v>19</v>
      </c>
      <c r="H33" s="4">
        <v>13.185</v>
      </c>
      <c r="I33" s="34">
        <v>9303.8599626158666</v>
      </c>
      <c r="J33" s="35">
        <v>12.726833976833976</v>
      </c>
      <c r="K33" s="35">
        <v>8.9693877551020407</v>
      </c>
      <c r="L33" s="35">
        <v>7.3186145191534955</v>
      </c>
      <c r="M33" s="35">
        <v>6.2663222532016958</v>
      </c>
      <c r="N33" s="4">
        <v>1.036</v>
      </c>
      <c r="O33" s="4">
        <v>-46.604987635486772</v>
      </c>
      <c r="P33" s="35">
        <v>1.5320439893818736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0.44103147552116789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2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-2.8780973434872514</v>
      </c>
      <c r="AR33" s="21">
        <v>-7.8188651078556548</v>
      </c>
      <c r="AS33">
        <v>44.103147516116792</v>
      </c>
      <c r="AT33">
        <v>2.8780973434872514</v>
      </c>
      <c r="AU33">
        <v>7.8188651078556548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2</v>
      </c>
      <c r="E34" s="4">
        <v>8</v>
      </c>
      <c r="F34" s="4">
        <v>29</v>
      </c>
      <c r="G34" s="4">
        <v>48</v>
      </c>
      <c r="H34" s="4">
        <v>43.94</v>
      </c>
      <c r="I34" s="34">
        <v>25803.384797598072</v>
      </c>
      <c r="J34" s="35">
        <v>17.123928293063134</v>
      </c>
      <c r="K34" s="35">
        <v>16.383296047725576</v>
      </c>
      <c r="L34" s="35">
        <v>19.42973145175689</v>
      </c>
      <c r="M34" s="35">
        <v>19.719249875090213</v>
      </c>
      <c r="N34" s="4">
        <v>3.3359999999999999</v>
      </c>
      <c r="O34" s="4" t="s">
        <v>140</v>
      </c>
      <c r="P34" s="35">
        <v>3.6436049157942652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3.6436049161642652</v>
      </c>
      <c r="AH34" s="38" t="str">
        <f t="shared" si="18"/>
        <v xml:space="preserve"> </v>
      </c>
      <c r="AI34" s="1">
        <f t="shared" si="19"/>
        <v>15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-38.422263152276351</v>
      </c>
      <c r="AR34" s="21">
        <v>-186.24155418984159</v>
      </c>
      <c r="AS34">
        <v>9.2398725534820194</v>
      </c>
      <c r="AT34">
        <v>38.422263152276351</v>
      </c>
      <c r="AU34">
        <v>186.24155418984159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23</v>
      </c>
      <c r="D35" s="4">
        <v>3</v>
      </c>
      <c r="E35" s="4">
        <v>3</v>
      </c>
      <c r="F35" s="4">
        <v>29</v>
      </c>
      <c r="G35" s="4">
        <v>200</v>
      </c>
      <c r="H35" s="4">
        <v>146.58000000000001</v>
      </c>
      <c r="I35" s="34">
        <v>84600.600707512043</v>
      </c>
      <c r="J35" s="35">
        <v>5.287878787878789</v>
      </c>
      <c r="K35" s="35">
        <v>5.0871104324286813</v>
      </c>
      <c r="L35" s="35">
        <v>1.7043408990061706</v>
      </c>
      <c r="M35" s="35">
        <v>1.6127439305551929</v>
      </c>
      <c r="N35" s="4">
        <v>24.754000000000001</v>
      </c>
      <c r="O35" s="4">
        <v>-57.037815126050418</v>
      </c>
      <c r="P35" s="35">
        <v>4.2904898349024414</v>
      </c>
      <c r="Q35" s="36">
        <f t="shared" si="5"/>
        <v>79.310344827966205</v>
      </c>
      <c r="R35" s="36" t="str">
        <f t="shared" si="6"/>
        <v xml:space="preserve"> </v>
      </c>
      <c r="S35" s="37">
        <f t="shared" si="7"/>
        <v>0.3644426255676107</v>
      </c>
      <c r="T35" s="37" t="str">
        <f t="shared" si="8"/>
        <v/>
      </c>
      <c r="U35" s="37" t="str">
        <f t="shared" si="9"/>
        <v/>
      </c>
      <c r="V35" s="37">
        <f t="shared" si="10"/>
        <v>-0.57255126477631113</v>
      </c>
      <c r="W35" s="37" t="str">
        <f t="shared" si="11"/>
        <v/>
      </c>
      <c r="X35" s="37">
        <f t="shared" si="12"/>
        <v>-0.74891408611994736</v>
      </c>
      <c r="Y35" s="1" t="str">
        <f t="shared" si="0"/>
        <v xml:space="preserve"> </v>
      </c>
      <c r="Z35" s="1">
        <f t="shared" si="13"/>
        <v>1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4.2904898352824414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>
        <f t="shared" si="22"/>
        <v>-57.03781512567042</v>
      </c>
      <c r="AM35" s="1" t="str">
        <f t="shared" si="3"/>
        <v xml:space="preserve"> </v>
      </c>
      <c r="AN35" s="1">
        <f t="shared" si="4"/>
        <v>4</v>
      </c>
      <c r="AO35" t="s">
        <v>711</v>
      </c>
      <c r="AP35" t="s">
        <v>1028</v>
      </c>
      <c r="AQ35" s="22">
        <v>57.255126477631116</v>
      </c>
      <c r="AR35" s="21">
        <v>74.891408611994734</v>
      </c>
      <c r="AS35">
        <v>36.444262518761072</v>
      </c>
      <c r="AT35">
        <v>-57.255126477631116</v>
      </c>
      <c r="AU35">
        <v>-74.891408611994734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25</v>
      </c>
      <c r="D36" s="4">
        <v>1</v>
      </c>
      <c r="E36" s="4">
        <v>4</v>
      </c>
      <c r="F36" s="4">
        <v>30</v>
      </c>
      <c r="G36" s="4">
        <v>203</v>
      </c>
      <c r="H36" s="4">
        <v>110.3</v>
      </c>
      <c r="I36" s="34">
        <v>15448.793805961233</v>
      </c>
      <c r="J36" s="35">
        <v>25.965160075329564</v>
      </c>
      <c r="K36" s="35">
        <v>19.316987740805605</v>
      </c>
      <c r="L36" s="35">
        <v>16.56865508265118</v>
      </c>
      <c r="M36" s="35">
        <v>12.597141949700825</v>
      </c>
      <c r="N36" s="4">
        <v>3.056</v>
      </c>
      <c r="O36" s="4">
        <v>30.890428063367047</v>
      </c>
      <c r="P36" s="35">
        <v>0.24569356300997283</v>
      </c>
      <c r="Q36" s="36">
        <f t="shared" si="5"/>
        <v>83.333333333723331</v>
      </c>
      <c r="R36" s="36" t="str">
        <f t="shared" si="6"/>
        <v xml:space="preserve"> </v>
      </c>
      <c r="S36" s="37">
        <f t="shared" si="7"/>
        <v>0.84043517718057115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-109.8908707877639</v>
      </c>
      <c r="AR36" s="21">
        <v>-144.09177211065617</v>
      </c>
      <c r="AS36">
        <v>84.043517679057118</v>
      </c>
      <c r="AT36">
        <v>109.8908707877639</v>
      </c>
      <c r="AU36">
        <v>144.09177211065617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41" sqref="B41:D41"/>
      <selection pane="topRight" activeCell="B41" sqref="B41:D41"/>
      <selection pane="bottomLeft" activeCell="B41" sqref="B41:D41"/>
      <selection pane="bottomRight" activeCell="B41" sqref="B41:D41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43518.337337500001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13.274538557198873</v>
      </c>
      <c r="K6" s="32">
        <v>12.171157699501917</v>
      </c>
      <c r="L6" s="32">
        <v>8.1341798406188701</v>
      </c>
      <c r="M6" s="32">
        <v>7.6537842299962726</v>
      </c>
      <c r="N6" s="32"/>
      <c r="O6" s="32"/>
      <c r="P6" s="32">
        <v>3.6442381512323645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14</v>
      </c>
      <c r="D7" s="4">
        <v>1</v>
      </c>
      <c r="E7" s="4">
        <v>5</v>
      </c>
      <c r="F7" s="4">
        <v>20</v>
      </c>
      <c r="G7" s="4">
        <v>46</v>
      </c>
      <c r="H7" s="4">
        <v>38.58</v>
      </c>
      <c r="I7" s="34">
        <v>12358.88134982908</v>
      </c>
      <c r="J7" s="35">
        <v>21.920454545454543</v>
      </c>
      <c r="K7" s="35">
        <v>18.637681159420289</v>
      </c>
      <c r="L7" s="35">
        <v>14.55580707238787</v>
      </c>
      <c r="M7" s="35">
        <v>12.913031729160286</v>
      </c>
      <c r="N7" s="4">
        <v>1.76</v>
      </c>
      <c r="O7" s="4">
        <v>343.69069558462917</v>
      </c>
      <c r="P7" s="35">
        <v>2.6542249870399175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0.19232763099683781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12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2.6542249871399175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-65.131574638177753</v>
      </c>
      <c r="AR7" s="21">
        <v>-78.946216552797836</v>
      </c>
      <c r="AS7">
        <v>19.232763089683779</v>
      </c>
      <c r="AT7">
        <v>65.131574638177753</v>
      </c>
      <c r="AU7">
        <v>78.946216552797836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6</v>
      </c>
      <c r="F8" s="4">
        <v>23</v>
      </c>
      <c r="G8" s="4">
        <v>14</v>
      </c>
      <c r="H8" s="4">
        <v>10.492000000000001</v>
      </c>
      <c r="I8" s="34">
        <v>34089.626094538558</v>
      </c>
      <c r="J8" s="35">
        <v>7.8532934131736525</v>
      </c>
      <c r="K8" s="35">
        <v>7.3679775280898889</v>
      </c>
      <c r="L8" s="35" t="s">
        <v>1019</v>
      </c>
      <c r="M8" s="35" t="s">
        <v>1019</v>
      </c>
      <c r="N8" s="4">
        <v>1.3360000000000001</v>
      </c>
      <c r="O8" s="4">
        <v>13.043478260869565</v>
      </c>
      <c r="P8" s="35">
        <v>6.7289363324437659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0.3343499810478574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-0.40839424441501526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7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6.7289363325537659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40.839424441501528</v>
      </c>
      <c r="AR8" s="21" t="e">
        <v>#VALUE!</v>
      </c>
      <c r="AS8">
        <v>33.434998093785737</v>
      </c>
      <c r="AT8">
        <v>-40.839424441501528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11</v>
      </c>
      <c r="D9" s="4">
        <v>4</v>
      </c>
      <c r="E9" s="4">
        <v>9</v>
      </c>
      <c r="F9" s="4">
        <v>24</v>
      </c>
      <c r="G9" s="4">
        <v>116</v>
      </c>
      <c r="H9" s="4">
        <v>108.85</v>
      </c>
      <c r="I9" s="34">
        <v>52984.799181538547</v>
      </c>
      <c r="J9" s="35">
        <v>19.313342796309438</v>
      </c>
      <c r="K9" s="35">
        <v>17.6905574516496</v>
      </c>
      <c r="L9" s="35">
        <v>10.605358383436323</v>
      </c>
      <c r="M9" s="35">
        <v>9.9558181894282285</v>
      </c>
      <c r="N9" s="4">
        <v>5.6360000000000001</v>
      </c>
      <c r="O9" s="4" t="s">
        <v>140</v>
      </c>
      <c r="P9" s="35">
        <v>2.6430868167202579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2.6430868168402579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-45.491632067584597</v>
      </c>
      <c r="AR9" s="21">
        <v>-30.380180807871593</v>
      </c>
      <c r="AS9">
        <v>6.568672485071203</v>
      </c>
      <c r="AT9">
        <v>45.491632067584597</v>
      </c>
      <c r="AU9">
        <v>30.380180807871593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26</v>
      </c>
      <c r="D10" s="4">
        <v>0</v>
      </c>
      <c r="E10" s="4">
        <v>4</v>
      </c>
      <c r="F10" s="4">
        <v>30</v>
      </c>
      <c r="G10" s="4">
        <v>130</v>
      </c>
      <c r="H10" s="4">
        <v>111.36</v>
      </c>
      <c r="I10" s="34">
        <v>97998.248423056837</v>
      </c>
      <c r="J10" s="35">
        <v>19.12087912087912</v>
      </c>
      <c r="K10" s="35">
        <v>15.715495342929719</v>
      </c>
      <c r="L10" s="35">
        <v>7.9443599081964864</v>
      </c>
      <c r="M10" s="35">
        <v>6.8307748800577723</v>
      </c>
      <c r="N10" s="4">
        <v>5.8239999999999998</v>
      </c>
      <c r="O10" s="4">
        <v>75.020754794017179</v>
      </c>
      <c r="P10" s="35">
        <v>1.8839798850574712</v>
      </c>
      <c r="Q10" s="36">
        <f t="shared" si="7"/>
        <v>86.666666666796672</v>
      </c>
      <c r="R10" s="36" t="str">
        <f t="shared" si="8"/>
        <v xml:space="preserve"> </v>
      </c>
      <c r="S10" s="37">
        <f t="shared" si="9"/>
        <v>0.16738505760126432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16</v>
      </c>
      <c r="AD10" s="1" t="str">
        <f t="shared" si="17"/>
        <v xml:space="preserve"> </v>
      </c>
      <c r="AE10" s="1">
        <f t="shared" si="3"/>
        <v>2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>
        <f t="shared" si="22"/>
        <v>75.02075479414718</v>
      </c>
      <c r="AL10" s="25" t="str">
        <f t="shared" si="23"/>
        <v xml:space="preserve"> </v>
      </c>
      <c r="AM10" s="1">
        <f t="shared" si="5"/>
        <v>2</v>
      </c>
      <c r="AN10" s="1" t="str">
        <f t="shared" si="6"/>
        <v xml:space="preserve"> </v>
      </c>
      <c r="AO10" t="s">
        <v>759</v>
      </c>
      <c r="AP10" t="s">
        <v>1024</v>
      </c>
      <c r="AQ10" s="22">
        <v>-44.04176113910745</v>
      </c>
      <c r="AR10" s="21">
        <v>2.3336087490283708</v>
      </c>
      <c r="AS10">
        <v>16.738505747126432</v>
      </c>
      <c r="AT10">
        <v>44.04176113910745</v>
      </c>
      <c r="AU10">
        <v>-2.3336087490283708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13</v>
      </c>
      <c r="D11" s="4">
        <v>2</v>
      </c>
      <c r="E11" s="4">
        <v>6</v>
      </c>
      <c r="F11" s="4">
        <v>21</v>
      </c>
      <c r="G11" s="4">
        <v>90</v>
      </c>
      <c r="H11" s="4">
        <v>83.04</v>
      </c>
      <c r="I11" s="34">
        <v>10060.755302813071</v>
      </c>
      <c r="J11" s="35">
        <v>9.0972830850131476</v>
      </c>
      <c r="K11" s="35">
        <v>8.5186704965121063</v>
      </c>
      <c r="L11" s="35">
        <v>4.9248131705013156</v>
      </c>
      <c r="M11" s="35">
        <v>4.5823740087621188</v>
      </c>
      <c r="N11" s="4">
        <v>9.1280000000000001</v>
      </c>
      <c r="O11" s="4">
        <v>65.363898748426536</v>
      </c>
      <c r="P11" s="35">
        <v>2.2073699421965314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>
        <f t="shared" si="12"/>
        <v>-0.31468178379129963</v>
      </c>
      <c r="W11" s="37" t="str">
        <f t="shared" si="13"/>
        <v/>
      </c>
      <c r="X11" s="37">
        <f t="shared" si="14"/>
        <v>-0.39455319810993716</v>
      </c>
      <c r="Y11" s="1" t="str">
        <f t="shared" si="0"/>
        <v xml:space="preserve"> </v>
      </c>
      <c r="Z11" s="1">
        <f t="shared" si="15"/>
        <v>9</v>
      </c>
      <c r="AA11" s="1" t="str">
        <f t="shared" si="1"/>
        <v xml:space="preserve"> </v>
      </c>
      <c r="AB11" s="1">
        <f t="shared" si="16"/>
        <v>7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2.2073699423365314</v>
      </c>
      <c r="AH11" s="38" t="str">
        <f t="shared" si="19"/>
        <v xml:space="preserve"> </v>
      </c>
      <c r="AI11" s="1">
        <f t="shared" si="20"/>
        <v>29</v>
      </c>
      <c r="AJ11" s="1" t="str">
        <f t="shared" si="21"/>
        <v xml:space="preserve"> </v>
      </c>
      <c r="AK11" s="25">
        <f t="shared" si="22"/>
        <v>65.363898748566541</v>
      </c>
      <c r="AL11" s="25" t="str">
        <f t="shared" si="23"/>
        <v xml:space="preserve"> </v>
      </c>
      <c r="AM11" s="1">
        <f t="shared" si="5"/>
        <v>3</v>
      </c>
      <c r="AN11" s="1" t="str">
        <f t="shared" si="6"/>
        <v xml:space="preserve"> </v>
      </c>
      <c r="AO11" t="s">
        <v>762</v>
      </c>
      <c r="AP11" t="s">
        <v>1097</v>
      </c>
      <c r="AQ11" s="22">
        <v>31.468178379129963</v>
      </c>
      <c r="AR11" s="21">
        <v>39.455319810993714</v>
      </c>
      <c r="AS11">
        <v>8.3815028901734081</v>
      </c>
      <c r="AT11">
        <v>-31.468178379129963</v>
      </c>
      <c r="AU11">
        <v>-39.455319810993714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21</v>
      </c>
      <c r="D12" s="4">
        <v>1</v>
      </c>
      <c r="E12" s="4">
        <v>11</v>
      </c>
      <c r="F12" s="4">
        <v>33</v>
      </c>
      <c r="G12" s="4">
        <v>75.300003051757813</v>
      </c>
      <c r="H12" s="4">
        <v>67.8</v>
      </c>
      <c r="I12" s="34">
        <v>52647.383502940385</v>
      </c>
      <c r="J12" s="35">
        <v>17.578428830697433</v>
      </c>
      <c r="K12" s="35">
        <v>15.94543744120414</v>
      </c>
      <c r="L12" s="35">
        <v>12.451500389227508</v>
      </c>
      <c r="M12" s="35">
        <v>11.557569498586284</v>
      </c>
      <c r="N12" s="4">
        <v>3.8570000000000002</v>
      </c>
      <c r="O12" s="4" t="s">
        <v>140</v>
      </c>
      <c r="P12" s="35">
        <v>3.0604719764011805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3.0604719765511805</v>
      </c>
      <c r="AH12" s="38" t="str">
        <f t="shared" si="19"/>
        <v xml:space="preserve"> </v>
      </c>
      <c r="AI12" s="1">
        <f t="shared" si="20"/>
        <v>20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-32.422146012484411</v>
      </c>
      <c r="AR12" s="21">
        <v>-53.07628590960887</v>
      </c>
      <c r="AS12">
        <v>11.061951403772596</v>
      </c>
      <c r="AT12">
        <v>32.422146012484411</v>
      </c>
      <c r="AU12">
        <v>53.07628590960887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16</v>
      </c>
      <c r="D13" s="4">
        <v>1</v>
      </c>
      <c r="E13" s="4">
        <v>11</v>
      </c>
      <c r="F13" s="4">
        <v>28</v>
      </c>
      <c r="G13" s="4">
        <v>53.5</v>
      </c>
      <c r="H13" s="4">
        <v>41.594999999999999</v>
      </c>
      <c r="I13" s="34">
        <v>58925.419100536245</v>
      </c>
      <c r="J13" s="35">
        <v>7.1139045664443294</v>
      </c>
      <c r="K13" s="35">
        <v>6.4298964291235112</v>
      </c>
      <c r="L13" s="35" t="s">
        <v>1019</v>
      </c>
      <c r="M13" s="35" t="s">
        <v>1019</v>
      </c>
      <c r="N13" s="4">
        <v>5.8470000000000004</v>
      </c>
      <c r="O13" s="4">
        <v>-7.7264489062123962</v>
      </c>
      <c r="P13" s="35">
        <v>7.2124053371799501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0.28621228529042431</v>
      </c>
      <c r="T13" s="37" t="str">
        <f t="shared" si="10"/>
        <v/>
      </c>
      <c r="U13" s="37" t="str">
        <f t="shared" si="11"/>
        <v/>
      </c>
      <c r="V13" s="37">
        <f t="shared" si="12"/>
        <v>-0.46409402211676798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5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7.2124053373399502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46.409402211676799</v>
      </c>
      <c r="AR13" s="21" t="e">
        <v>#VALUE!</v>
      </c>
      <c r="AS13">
        <v>28.621228513042428</v>
      </c>
      <c r="AT13">
        <v>-46.409402211676799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12</v>
      </c>
      <c r="D14" s="4">
        <v>1</v>
      </c>
      <c r="E14" s="4">
        <v>13</v>
      </c>
      <c r="F14" s="4">
        <v>26</v>
      </c>
      <c r="G14" s="4">
        <v>18</v>
      </c>
      <c r="H14" s="4">
        <v>17.77</v>
      </c>
      <c r="I14" s="34">
        <v>15897.363757668914</v>
      </c>
      <c r="J14" s="35">
        <v>14.920235096557514</v>
      </c>
      <c r="K14" s="35">
        <v>13.700848111025444</v>
      </c>
      <c r="L14" s="35">
        <v>5.9853349485160514</v>
      </c>
      <c r="M14" s="35">
        <v>5.5770606307184005</v>
      </c>
      <c r="N14" s="4">
        <v>0.96799999999999997</v>
      </c>
      <c r="O14" s="4" t="s">
        <v>140</v>
      </c>
      <c r="P14" s="35">
        <v>2.8643781654473832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2.8643781656173832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-12.397391685349145</v>
      </c>
      <c r="AR14" s="21">
        <v>26.417474585112309</v>
      </c>
      <c r="AS14">
        <v>1.294316263365225</v>
      </c>
      <c r="AT14">
        <v>12.397391685349145</v>
      </c>
      <c r="AU14">
        <v>-26.417474585112309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17</v>
      </c>
      <c r="D15" s="4">
        <v>2</v>
      </c>
      <c r="E15" s="4">
        <v>2</v>
      </c>
      <c r="F15" s="4">
        <v>21</v>
      </c>
      <c r="G15" s="4">
        <v>120</v>
      </c>
      <c r="H15" s="4">
        <v>102.05</v>
      </c>
      <c r="I15" s="34">
        <v>19351.48085172151</v>
      </c>
      <c r="J15" s="35">
        <v>15.570643881599022</v>
      </c>
      <c r="K15" s="35">
        <v>14.201224603395492</v>
      </c>
      <c r="L15" s="35">
        <v>8.920293930649974</v>
      </c>
      <c r="M15" s="35">
        <v>8.3874390692541159</v>
      </c>
      <c r="N15" s="4">
        <v>6.5540000000000003</v>
      </c>
      <c r="O15" s="4">
        <v>14.000000000000009</v>
      </c>
      <c r="P15" s="35">
        <v>1.8314551690347869</v>
      </c>
      <c r="Q15" s="36">
        <f t="shared" si="7"/>
        <v>80.952380952560944</v>
      </c>
      <c r="R15" s="36" t="str">
        <f t="shared" si="8"/>
        <v xml:space="preserve"> </v>
      </c>
      <c r="S15" s="37">
        <f t="shared" si="9"/>
        <v>0.17589416970474289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15</v>
      </c>
      <c r="AD15" s="1" t="str">
        <f t="shared" si="17"/>
        <v xml:space="preserve"> </v>
      </c>
      <c r="AE15" s="1">
        <f t="shared" si="3"/>
        <v>5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-17.297063204919883</v>
      </c>
      <c r="AR15" s="21">
        <v>-9.6643313208488735</v>
      </c>
      <c r="AS15">
        <v>17.589416952474291</v>
      </c>
      <c r="AT15">
        <v>17.297063204919883</v>
      </c>
      <c r="AU15">
        <v>9.6643313208488735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24</v>
      </c>
      <c r="D16" s="4">
        <v>0</v>
      </c>
      <c r="E16" s="4">
        <v>3</v>
      </c>
      <c r="F16" s="4">
        <v>27</v>
      </c>
      <c r="G16" s="4">
        <v>27</v>
      </c>
      <c r="H16" s="4">
        <v>21.39</v>
      </c>
      <c r="I16" s="34">
        <v>58794.556854416929</v>
      </c>
      <c r="J16" s="35">
        <v>7.6914778856526427</v>
      </c>
      <c r="K16" s="35">
        <v>7.5184534270650261</v>
      </c>
      <c r="L16" s="35" t="s">
        <v>1019</v>
      </c>
      <c r="M16" s="35" t="s">
        <v>1019</v>
      </c>
      <c r="N16" s="4">
        <v>2.7810000000000001</v>
      </c>
      <c r="O16" s="4" t="s">
        <v>140</v>
      </c>
      <c r="P16" s="35">
        <v>6.7695184665731638</v>
      </c>
      <c r="Q16" s="36">
        <f t="shared" si="7"/>
        <v>88.888888889078885</v>
      </c>
      <c r="R16" s="36" t="str">
        <f t="shared" si="8"/>
        <v xml:space="preserve"> </v>
      </c>
      <c r="S16" s="37">
        <f t="shared" si="9"/>
        <v>0.26227208995157092</v>
      </c>
      <c r="T16" s="37" t="str">
        <f t="shared" si="10"/>
        <v/>
      </c>
      <c r="U16" s="37" t="str">
        <f t="shared" si="11"/>
        <v/>
      </c>
      <c r="V16" s="37">
        <f t="shared" si="12"/>
        <v>-0.42058416173860136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6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6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6.7695184667631638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42.058416173860138</v>
      </c>
      <c r="AR16" s="21" t="e">
        <v>#VALUE!</v>
      </c>
      <c r="AS16">
        <v>26.22720897615709</v>
      </c>
      <c r="AT16">
        <v>-42.058416173860138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24</v>
      </c>
      <c r="D17" s="4">
        <v>0</v>
      </c>
      <c r="E17" s="4">
        <v>5</v>
      </c>
      <c r="F17" s="4">
        <v>29</v>
      </c>
      <c r="G17" s="4">
        <v>95</v>
      </c>
      <c r="H17" s="4">
        <v>82.06</v>
      </c>
      <c r="I17" s="34">
        <v>55654.249972111749</v>
      </c>
      <c r="J17" s="35">
        <v>14.175159785800657</v>
      </c>
      <c r="K17" s="35">
        <v>12.953433307024468</v>
      </c>
      <c r="L17" s="35">
        <v>8.7690133329776092</v>
      </c>
      <c r="M17" s="35">
        <v>8.2324369422080448</v>
      </c>
      <c r="N17" s="4">
        <v>5.7889999999999997</v>
      </c>
      <c r="O17" s="4">
        <v>3.977057179550548</v>
      </c>
      <c r="P17" s="35">
        <v>3.5498415793321958</v>
      </c>
      <c r="Q17" s="36">
        <f t="shared" si="7"/>
        <v>82.758620689855178</v>
      </c>
      <c r="R17" s="36" t="str">
        <f t="shared" si="8"/>
        <v xml:space="preserve"> </v>
      </c>
      <c r="S17" s="37">
        <f t="shared" si="9"/>
        <v>0.1576894956911041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19</v>
      </c>
      <c r="AD17" s="1" t="str">
        <f t="shared" si="17"/>
        <v xml:space="preserve"> </v>
      </c>
      <c r="AE17" s="1">
        <f t="shared" si="3"/>
        <v>3</v>
      </c>
      <c r="AF17" s="1" t="str">
        <f t="shared" si="4"/>
        <v xml:space="preserve"> </v>
      </c>
      <c r="AG17" s="38">
        <f t="shared" si="18"/>
        <v>3.5498415795321958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-6.7845765389213497</v>
      </c>
      <c r="AR17" s="21">
        <v>-7.8045175395389244</v>
      </c>
      <c r="AS17">
        <v>15.768949549110411</v>
      </c>
      <c r="AT17">
        <v>6.7845765389213497</v>
      </c>
      <c r="AU17">
        <v>7.8045175395389244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11</v>
      </c>
      <c r="D18" s="4">
        <v>3</v>
      </c>
      <c r="E18" s="4">
        <v>10</v>
      </c>
      <c r="F18" s="4">
        <v>24</v>
      </c>
      <c r="G18" s="4">
        <v>130.5</v>
      </c>
      <c r="H18" s="4">
        <v>127.45</v>
      </c>
      <c r="I18" s="34">
        <v>37957.052080122441</v>
      </c>
      <c r="J18" s="35">
        <v>37.222546728971963</v>
      </c>
      <c r="K18" s="35">
        <v>33.407601572739189</v>
      </c>
      <c r="L18" s="35">
        <v>22.723254676829654</v>
      </c>
      <c r="M18" s="35">
        <v>20.569594765803263</v>
      </c>
      <c r="N18" s="4">
        <v>3.4239999999999999</v>
      </c>
      <c r="O18" s="4">
        <v>36.9491525423729</v>
      </c>
      <c r="P18" s="35">
        <v>0.53432718713220873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-180.40557921153439</v>
      </c>
      <c r="AR18" s="21">
        <v>-179.35520386897187</v>
      </c>
      <c r="AS18">
        <v>2.3930953315025372</v>
      </c>
      <c r="AT18">
        <v>180.40557921153439</v>
      </c>
      <c r="AU18">
        <v>179.35520386897187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9</v>
      </c>
      <c r="D19" s="4">
        <v>2</v>
      </c>
      <c r="E19" s="4">
        <v>10</v>
      </c>
      <c r="F19" s="4">
        <v>21</v>
      </c>
      <c r="G19" s="4">
        <v>124</v>
      </c>
      <c r="H19" s="4">
        <v>107.15</v>
      </c>
      <c r="I19" s="34">
        <v>51834.025091659772</v>
      </c>
      <c r="J19" s="35">
        <v>23.811111111111114</v>
      </c>
      <c r="K19" s="35">
        <v>21.712259371833838</v>
      </c>
      <c r="L19" s="35">
        <v>12.626252608096582</v>
      </c>
      <c r="M19" s="35">
        <v>14.8641101773466</v>
      </c>
      <c r="N19" s="4">
        <v>3.9910000000000001</v>
      </c>
      <c r="O19" s="4" t="s">
        <v>140</v>
      </c>
      <c r="P19" s="35">
        <v>1.7657489500699954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0.15725618314113851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20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-79.374303735764769</v>
      </c>
      <c r="AR19" s="21">
        <v>-55.224655164938461</v>
      </c>
      <c r="AS19">
        <v>15.725618292113852</v>
      </c>
      <c r="AT19">
        <v>79.374303735764769</v>
      </c>
      <c r="AU19">
        <v>55.224655164938461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9</v>
      </c>
      <c r="D20" s="4">
        <v>2</v>
      </c>
      <c r="E20" s="4">
        <v>10</v>
      </c>
      <c r="F20" s="4">
        <v>21</v>
      </c>
      <c r="G20" s="4">
        <v>38.75</v>
      </c>
      <c r="H20" s="4">
        <v>32.71</v>
      </c>
      <c r="I20" s="34">
        <v>13806.789731058379</v>
      </c>
      <c r="J20" s="35">
        <v>11.513551566349877</v>
      </c>
      <c r="K20" s="35">
        <v>10.390724269377383</v>
      </c>
      <c r="L20" s="35">
        <v>5.563949444734158</v>
      </c>
      <c r="M20" s="35">
        <v>5.2650880707328875</v>
      </c>
      <c r="N20" s="4">
        <v>2.8410000000000002</v>
      </c>
      <c r="O20" s="4">
        <v>-19.971830985915485</v>
      </c>
      <c r="P20" s="35">
        <v>5.2919596453683893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0.18465301154152544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-0.31597904721137349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14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5.2919596455983893</v>
      </c>
      <c r="AH20" s="38" t="str">
        <f t="shared" si="19"/>
        <v xml:space="preserve"> </v>
      </c>
      <c r="AI20" s="1">
        <f t="shared" si="20"/>
        <v>10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754</v>
      </c>
      <c r="AP20" t="s">
        <v>1024</v>
      </c>
      <c r="AQ20" s="22">
        <v>13.265899852270202</v>
      </c>
      <c r="AR20" s="21">
        <v>31.597904721137347</v>
      </c>
      <c r="AS20">
        <v>18.465301131152543</v>
      </c>
      <c r="AT20">
        <v>-13.265899852270202</v>
      </c>
      <c r="AU20">
        <v>-31.597904721137347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20</v>
      </c>
      <c r="D21" s="4">
        <v>0</v>
      </c>
      <c r="E21" s="4">
        <v>6</v>
      </c>
      <c r="F21" s="4">
        <v>26</v>
      </c>
      <c r="G21" s="4">
        <v>15.050000190734863</v>
      </c>
      <c r="H21" s="4">
        <v>14.13</v>
      </c>
      <c r="I21" s="34">
        <v>39004.389863326607</v>
      </c>
      <c r="J21" s="35">
        <v>13.280075187969924</v>
      </c>
      <c r="K21" s="35">
        <v>11.668042939719241</v>
      </c>
      <c r="L21" s="35">
        <v>6.2308466140676249</v>
      </c>
      <c r="M21" s="35">
        <v>5.8190494372703245</v>
      </c>
      <c r="N21" s="4">
        <v>0.97699999999999998</v>
      </c>
      <c r="O21" s="4" t="s">
        <v>140</v>
      </c>
      <c r="P21" s="35">
        <v>5.5130927105449397</v>
      </c>
      <c r="Q21" s="36">
        <f t="shared" si="7"/>
        <v>76.923076923316913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8</v>
      </c>
      <c r="AF21" s="1" t="str">
        <f t="shared" si="4"/>
        <v xml:space="preserve"> </v>
      </c>
      <c r="AG21" s="38">
        <f t="shared" si="18"/>
        <v>5.5130927107849397</v>
      </c>
      <c r="AH21" s="38" t="str">
        <f t="shared" si="19"/>
        <v xml:space="preserve"> </v>
      </c>
      <c r="AI21" s="1">
        <f t="shared" si="20"/>
        <v>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-4.1708649586524871E-2</v>
      </c>
      <c r="AR21" s="21">
        <v>23.399202671260767</v>
      </c>
      <c r="AS21">
        <v>6.5109709181518927</v>
      </c>
      <c r="AT21">
        <v>4.1708649586524871E-2</v>
      </c>
      <c r="AU21">
        <v>-23.399202671260767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26</v>
      </c>
      <c r="D22" s="4">
        <v>0</v>
      </c>
      <c r="E22" s="4">
        <v>6</v>
      </c>
      <c r="F22" s="4">
        <v>32</v>
      </c>
      <c r="G22" s="4">
        <v>59</v>
      </c>
      <c r="H22" s="4">
        <v>49.734999999999999</v>
      </c>
      <c r="I22" s="34">
        <v>148932.00066428189</v>
      </c>
      <c r="J22" s="35">
        <v>10.370607683702898</v>
      </c>
      <c r="K22" s="35">
        <v>9.2782461106993015</v>
      </c>
      <c r="L22" s="35">
        <v>4.894230143775073</v>
      </c>
      <c r="M22" s="35">
        <v>4.5390273713988725</v>
      </c>
      <c r="N22" s="4">
        <v>5.4359999999999999</v>
      </c>
      <c r="O22" s="4">
        <v>21.190405459165891</v>
      </c>
      <c r="P22" s="35">
        <v>5.3747587459487898</v>
      </c>
      <c r="Q22" s="36">
        <f t="shared" si="7"/>
        <v>81.250000000249997</v>
      </c>
      <c r="R22" s="36" t="str">
        <f t="shared" si="8"/>
        <v xml:space="preserve"> </v>
      </c>
      <c r="S22" s="37">
        <f t="shared" si="9"/>
        <v>0.18628732306089787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-0.39831301499688665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6</v>
      </c>
      <c r="AC22" s="1">
        <f t="shared" si="2"/>
        <v>13</v>
      </c>
      <c r="AD22" s="1" t="str">
        <f t="shared" si="17"/>
        <v xml:space="preserve"> </v>
      </c>
      <c r="AE22" s="1">
        <f t="shared" si="3"/>
        <v>4</v>
      </c>
      <c r="AF22" s="1" t="str">
        <f t="shared" si="4"/>
        <v xml:space="preserve"> </v>
      </c>
      <c r="AG22" s="38">
        <f t="shared" si="18"/>
        <v>5.3747587461987898</v>
      </c>
      <c r="AH22" s="38" t="str">
        <f t="shared" si="19"/>
        <v xml:space="preserve"> </v>
      </c>
      <c r="AI22" s="1">
        <f t="shared" si="20"/>
        <v>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21.875945901872072</v>
      </c>
      <c r="AR22" s="21">
        <v>39.831301499688664</v>
      </c>
      <c r="AS22">
        <v>18.628732281089789</v>
      </c>
      <c r="AT22">
        <v>-21.875945901872072</v>
      </c>
      <c r="AU22">
        <v>-39.831301499688664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7</v>
      </c>
      <c r="D23" s="4">
        <v>3</v>
      </c>
      <c r="E23" s="4">
        <v>15</v>
      </c>
      <c r="F23" s="4">
        <v>25</v>
      </c>
      <c r="G23" s="4">
        <v>27.299999237060547</v>
      </c>
      <c r="H23" s="4">
        <v>27.94</v>
      </c>
      <c r="I23" s="34">
        <v>7608.8133917040795</v>
      </c>
      <c r="J23" s="35">
        <v>8.9179699968081714</v>
      </c>
      <c r="K23" s="35">
        <v>7.6758241758241761</v>
      </c>
      <c r="L23" s="35">
        <v>4.0113024079779374</v>
      </c>
      <c r="M23" s="35">
        <v>3.7076889421849</v>
      </c>
      <c r="N23" s="4">
        <v>3.133</v>
      </c>
      <c r="O23" s="4">
        <v>-21.538461538461533</v>
      </c>
      <c r="P23" s="35">
        <v>4.0980672870436647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>
        <f t="shared" si="12"/>
        <v>-0.3281898306007861</v>
      </c>
      <c r="W23" s="37" t="str">
        <f t="shared" si="13"/>
        <v/>
      </c>
      <c r="X23" s="37">
        <f t="shared" si="14"/>
        <v>-0.50685840655414538</v>
      </c>
      <c r="Y23" s="1" t="str">
        <f t="shared" si="0"/>
        <v xml:space="preserve"> </v>
      </c>
      <c r="Z23" s="1">
        <f t="shared" si="15"/>
        <v>8</v>
      </c>
      <c r="AA23" s="1" t="str">
        <f t="shared" si="1"/>
        <v xml:space="preserve"> </v>
      </c>
      <c r="AB23" s="1">
        <f t="shared" si="16"/>
        <v>3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4.0980672873036648</v>
      </c>
      <c r="AH23" s="38" t="str">
        <f t="shared" si="19"/>
        <v xml:space="preserve"> </v>
      </c>
      <c r="AI23" s="1">
        <f t="shared" si="20"/>
        <v>15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32.818983060078608</v>
      </c>
      <c r="AR23" s="21">
        <v>50.685840655414538</v>
      </c>
      <c r="AS23">
        <v>-2.2906254936988391</v>
      </c>
      <c r="AT23">
        <v>-32.818983060078608</v>
      </c>
      <c r="AU23">
        <v>-50.685840655414538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27</v>
      </c>
      <c r="D24" s="4">
        <v>2</v>
      </c>
      <c r="E24" s="4">
        <v>5</v>
      </c>
      <c r="F24" s="4">
        <v>34</v>
      </c>
      <c r="G24" s="4">
        <v>26</v>
      </c>
      <c r="H24" s="4">
        <v>20.14</v>
      </c>
      <c r="I24" s="34">
        <v>10303.0922186814</v>
      </c>
      <c r="J24" s="35">
        <v>17.074562716335013</v>
      </c>
      <c r="K24" s="35">
        <v>15.018875231407836</v>
      </c>
      <c r="L24" s="35">
        <v>6.1160454335980923</v>
      </c>
      <c r="M24" s="35">
        <v>5.6522538637485313</v>
      </c>
      <c r="N24" s="4">
        <v>1.337</v>
      </c>
      <c r="O24" s="4">
        <v>10.474864304185973</v>
      </c>
      <c r="P24" s="35">
        <v>2.3172595179542648</v>
      </c>
      <c r="Q24" s="36">
        <f t="shared" si="7"/>
        <v>79.411764706152354</v>
      </c>
      <c r="R24" s="36" t="str">
        <f t="shared" si="8"/>
        <v xml:space="preserve"> </v>
      </c>
      <c r="S24" s="37">
        <f t="shared" si="9"/>
        <v>0.29096325746960283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4</v>
      </c>
      <c r="AD24" s="1" t="str">
        <f t="shared" si="17"/>
        <v xml:space="preserve"> </v>
      </c>
      <c r="AE24" s="1">
        <f t="shared" si="3"/>
        <v>7</v>
      </c>
      <c r="AF24" s="1" t="str">
        <f t="shared" si="4"/>
        <v xml:space="preserve"> </v>
      </c>
      <c r="AG24" s="38">
        <f t="shared" si="18"/>
        <v>2.3172595182242648</v>
      </c>
      <c r="AH24" s="38" t="str">
        <f t="shared" si="19"/>
        <v xml:space="preserve"> </v>
      </c>
      <c r="AI24" s="1">
        <f t="shared" si="20"/>
        <v>27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750</v>
      </c>
      <c r="AP24" t="s">
        <v>1079</v>
      </c>
      <c r="AQ24" s="22">
        <v>-28.626412456916327</v>
      </c>
      <c r="AR24" s="21">
        <v>24.81054570422717</v>
      </c>
      <c r="AS24">
        <v>29.09632571996028</v>
      </c>
      <c r="AT24">
        <v>28.626412456916327</v>
      </c>
      <c r="AU24">
        <v>-24.81054570422717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9</v>
      </c>
      <c r="D25" s="4">
        <v>5</v>
      </c>
      <c r="E25" s="4">
        <v>13</v>
      </c>
      <c r="F25" s="4">
        <v>27</v>
      </c>
      <c r="G25" s="4">
        <v>32.5</v>
      </c>
      <c r="H25" s="4">
        <v>24.98</v>
      </c>
      <c r="I25" s="34">
        <v>22876.053786239045</v>
      </c>
      <c r="J25" s="35">
        <v>5.9732185557149684</v>
      </c>
      <c r="K25" s="35">
        <v>5.6248592659310965</v>
      </c>
      <c r="L25" s="35" t="s">
        <v>1019</v>
      </c>
      <c r="M25" s="35" t="s">
        <v>1019</v>
      </c>
      <c r="N25" s="4">
        <v>4.1820000000000004</v>
      </c>
      <c r="O25" s="4" t="s">
        <v>140</v>
      </c>
      <c r="P25" s="35">
        <v>8.9271417133706965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0.30104083294613293</v>
      </c>
      <c r="T25" s="37" t="str">
        <f t="shared" si="10"/>
        <v/>
      </c>
      <c r="U25" s="37" t="str">
        <f t="shared" si="11"/>
        <v/>
      </c>
      <c r="V25" s="37">
        <f t="shared" si="12"/>
        <v>-0.55002439218682664</v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>
        <f t="shared" si="15"/>
        <v>4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3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8.9271417136506965</v>
      </c>
      <c r="AH25" s="38" t="str">
        <f t="shared" si="19"/>
        <v xml:space="preserve"> </v>
      </c>
      <c r="AI25" s="1">
        <f t="shared" si="20"/>
        <v>1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757</v>
      </c>
      <c r="AP25" t="s">
        <v>1026</v>
      </c>
      <c r="AQ25" s="22">
        <v>55.002439218682667</v>
      </c>
      <c r="AR25" s="21" t="e">
        <v>#VALUE!</v>
      </c>
      <c r="AS25">
        <v>30.104083266613291</v>
      </c>
      <c r="AT25">
        <v>-55.002439218682667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21</v>
      </c>
      <c r="D26" s="4">
        <v>1</v>
      </c>
      <c r="E26" s="4">
        <v>4</v>
      </c>
      <c r="F26" s="4">
        <v>26</v>
      </c>
      <c r="G26" s="4">
        <v>530</v>
      </c>
      <c r="H26" s="4">
        <v>476.4</v>
      </c>
      <c r="I26" s="34">
        <v>68190.759163076422</v>
      </c>
      <c r="J26" s="35">
        <v>18.314624019683222</v>
      </c>
      <c r="K26" s="35">
        <v>16.191414879516024</v>
      </c>
      <c r="L26" s="35">
        <v>12.161421707838942</v>
      </c>
      <c r="M26" s="35">
        <v>11.055458655199889</v>
      </c>
      <c r="N26" s="4">
        <v>26.012</v>
      </c>
      <c r="O26" s="4" t="s">
        <v>140</v>
      </c>
      <c r="P26" s="35">
        <v>2.3320738874895048</v>
      </c>
      <c r="Q26" s="36">
        <f t="shared" si="7"/>
        <v>80.769230769520775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2.3320738877795049</v>
      </c>
      <c r="AH26" s="38" t="str">
        <f t="shared" si="19"/>
        <v xml:space="preserve"> </v>
      </c>
      <c r="AI26" s="1">
        <f t="shared" si="20"/>
        <v>26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-37.968065260928242</v>
      </c>
      <c r="AR26" s="21">
        <v>-49.510115907563559</v>
      </c>
      <c r="AS26">
        <v>11.251049538203194</v>
      </c>
      <c r="AT26">
        <v>37.968065260928242</v>
      </c>
      <c r="AU26">
        <v>49.510115907563559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3</v>
      </c>
      <c r="D27" s="4">
        <v>3</v>
      </c>
      <c r="E27" s="4">
        <v>14</v>
      </c>
      <c r="F27" s="4">
        <v>20</v>
      </c>
      <c r="G27" s="4">
        <v>55.5</v>
      </c>
      <c r="H27" s="4">
        <v>58.14</v>
      </c>
      <c r="I27" s="34">
        <v>17629.062631164314</v>
      </c>
      <c r="J27" s="35">
        <v>18.557293329077563</v>
      </c>
      <c r="K27" s="35">
        <v>17.506775067750677</v>
      </c>
      <c r="L27" s="35">
        <v>12.36514404432133</v>
      </c>
      <c r="M27" s="35">
        <v>11.92308175151482</v>
      </c>
      <c r="N27" s="4">
        <v>3.133</v>
      </c>
      <c r="O27" s="4">
        <v>14.615384615384611</v>
      </c>
      <c r="P27" s="35">
        <v>2.4406604747162022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2.4406604750162022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-39.796146202112737</v>
      </c>
      <c r="AR27" s="21">
        <v>-52.014638065594539</v>
      </c>
      <c r="AS27">
        <v>-4.5407636738906128</v>
      </c>
      <c r="AT27">
        <v>39.796146202112737</v>
      </c>
      <c r="AU27">
        <v>52.014638065594539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21</v>
      </c>
      <c r="D28" s="4">
        <v>1</v>
      </c>
      <c r="E28" s="4">
        <v>9</v>
      </c>
      <c r="F28" s="4">
        <v>31</v>
      </c>
      <c r="G28" s="4">
        <v>323</v>
      </c>
      <c r="H28" s="4">
        <v>296.95</v>
      </c>
      <c r="I28" s="34">
        <v>169994.09798742129</v>
      </c>
      <c r="J28" s="35">
        <v>21.172905525846701</v>
      </c>
      <c r="K28" s="35">
        <v>19.48490813648294</v>
      </c>
      <c r="L28" s="35">
        <v>12.049475897729732</v>
      </c>
      <c r="M28" s="35">
        <v>11.208646952451868</v>
      </c>
      <c r="N28" s="4">
        <v>14.025</v>
      </c>
      <c r="O28" s="4" t="s">
        <v>140</v>
      </c>
      <c r="P28" s="35">
        <v>2.2404445192793401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2.2404445195893401</v>
      </c>
      <c r="AH28" s="38" t="str">
        <f t="shared" si="19"/>
        <v xml:space="preserve"> </v>
      </c>
      <c r="AI28" s="1">
        <f t="shared" si="20"/>
        <v>28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-59.500124502365395</v>
      </c>
      <c r="AR28" s="21">
        <v>-48.133876233709813</v>
      </c>
      <c r="AS28">
        <v>8.7725206263680846</v>
      </c>
      <c r="AT28">
        <v>59.500124502365395</v>
      </c>
      <c r="AU28">
        <v>48.133876233709813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11</v>
      </c>
      <c r="D29" s="4">
        <v>3</v>
      </c>
      <c r="E29" s="4">
        <v>7</v>
      </c>
      <c r="F29" s="4">
        <v>21</v>
      </c>
      <c r="G29" s="4">
        <v>115</v>
      </c>
      <c r="H29" s="4">
        <v>103.4</v>
      </c>
      <c r="I29" s="34">
        <v>21078.96152204914</v>
      </c>
      <c r="J29" s="35">
        <v>9.3948755224423053</v>
      </c>
      <c r="K29" s="35">
        <v>8.6252919586252936</v>
      </c>
      <c r="L29" s="35">
        <v>4.8815586189949416</v>
      </c>
      <c r="M29" s="35">
        <v>4.5905323540737362</v>
      </c>
      <c r="N29" s="4">
        <v>11.006</v>
      </c>
      <c r="O29" s="4">
        <v>14.01595786415138</v>
      </c>
      <c r="P29" s="35">
        <v>3.9816247582205024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-0.39987082721992784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3.9816247585405025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29.226349511430662</v>
      </c>
      <c r="AR29" s="21">
        <v>39.987082721992785</v>
      </c>
      <c r="AS29">
        <v>11.218568665377159</v>
      </c>
      <c r="AT29">
        <v>-29.226349511430662</v>
      </c>
      <c r="AU29">
        <v>-39.987082721992785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19</v>
      </c>
      <c r="D30" s="4">
        <v>0</v>
      </c>
      <c r="E30" s="4">
        <v>8</v>
      </c>
      <c r="F30" s="4">
        <v>27</v>
      </c>
      <c r="G30" s="4">
        <v>26.915000915527344</v>
      </c>
      <c r="H30" s="4">
        <v>20.28</v>
      </c>
      <c r="I30" s="34">
        <v>23490.883589239791</v>
      </c>
      <c r="J30" s="35">
        <v>5.7411039845616809</v>
      </c>
      <c r="K30" s="35">
        <v>5.891178973394406</v>
      </c>
      <c r="L30" s="35">
        <v>4.0626127945252914</v>
      </c>
      <c r="M30" s="35">
        <v>4.1183858998723526</v>
      </c>
      <c r="N30" s="4">
        <v>4.0040000000000004</v>
      </c>
      <c r="O30" s="4">
        <v>-29.332999026929567</v>
      </c>
      <c r="P30" s="35">
        <v>1.6182792222006082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0.32716967072089465</v>
      </c>
      <c r="T30" s="37" t="str">
        <f t="shared" si="10"/>
        <v/>
      </c>
      <c r="U30" s="37" t="str">
        <f t="shared" si="11"/>
        <v/>
      </c>
      <c r="V30" s="37">
        <f t="shared" si="12"/>
        <v>-0.56751009010040199</v>
      </c>
      <c r="W30" s="37" t="str">
        <f t="shared" si="13"/>
        <v/>
      </c>
      <c r="X30" s="37">
        <f t="shared" si="14"/>
        <v>-0.50055040899904701</v>
      </c>
      <c r="Y30" s="1" t="str">
        <f t="shared" si="0"/>
        <v xml:space="preserve"> </v>
      </c>
      <c r="Z30" s="1">
        <f t="shared" si="15"/>
        <v>2</v>
      </c>
      <c r="AA30" s="1" t="str">
        <f t="shared" si="1"/>
        <v xml:space="preserve"> </v>
      </c>
      <c r="AB30" s="1">
        <f t="shared" si="16"/>
        <v>4</v>
      </c>
      <c r="AC30" s="1">
        <f t="shared" si="2"/>
        <v>2</v>
      </c>
      <c r="AD30" s="1" t="str">
        <f t="shared" si="17"/>
        <v xml:space="preserve"> </v>
      </c>
      <c r="AE30" s="1">
        <f t="shared" si="3"/>
        <v>9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56.7510090100402</v>
      </c>
      <c r="AR30" s="21">
        <v>50.055040899904704</v>
      </c>
      <c r="AS30">
        <v>32.716967039089461</v>
      </c>
      <c r="AT30">
        <v>-56.7510090100402</v>
      </c>
      <c r="AU30">
        <v>-50.055040899904704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8</v>
      </c>
      <c r="D31" s="4">
        <v>7</v>
      </c>
      <c r="E31" s="4">
        <v>15</v>
      </c>
      <c r="F31" s="4">
        <v>30</v>
      </c>
      <c r="G31" s="4">
        <v>215</v>
      </c>
      <c r="H31" s="4">
        <v>225.5</v>
      </c>
      <c r="I31" s="34">
        <v>143244.91320200832</v>
      </c>
      <c r="J31" s="35">
        <v>29.504121418291248</v>
      </c>
      <c r="K31" s="35">
        <v>27.64157881833783</v>
      </c>
      <c r="L31" s="35">
        <v>18.936115749594791</v>
      </c>
      <c r="M31" s="35">
        <v>17.842589569801127</v>
      </c>
      <c r="N31" s="4">
        <v>7.6429999999999998</v>
      </c>
      <c r="O31" s="4">
        <v>3.9215686274509838</v>
      </c>
      <c r="P31" s="35">
        <v>1.8363636363636364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-122.26099454350496</v>
      </c>
      <c r="AR31" s="21">
        <v>-132.79686607167616</v>
      </c>
      <c r="AS31">
        <v>-4.6563192904656265</v>
      </c>
      <c r="AT31">
        <v>122.26099454350496</v>
      </c>
      <c r="AU31">
        <v>132.79686607167616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9</v>
      </c>
      <c r="F32" s="4">
        <v>30</v>
      </c>
      <c r="G32" s="4">
        <v>16.75</v>
      </c>
      <c r="H32" s="4">
        <v>13.645</v>
      </c>
      <c r="I32" s="34">
        <v>41142.051978426425</v>
      </c>
      <c r="J32" s="35">
        <v>12.107364685004436</v>
      </c>
      <c r="K32" s="35">
        <v>11.267547481420312</v>
      </c>
      <c r="L32" s="35">
        <v>5.1135081951604784</v>
      </c>
      <c r="M32" s="35">
        <v>5.0191439874598789</v>
      </c>
      <c r="N32" s="4">
        <v>1.127</v>
      </c>
      <c r="O32" s="4">
        <v>62.38280557720821</v>
      </c>
      <c r="P32" s="35">
        <v>5.4378893367533898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0.22755588162519233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-0.37135540455773486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8</v>
      </c>
      <c r="AC32" s="1">
        <f t="shared" si="2"/>
        <v>9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5.4378893371033898</v>
      </c>
      <c r="AH32" s="38" t="str">
        <f t="shared" si="19"/>
        <v xml:space="preserve"> </v>
      </c>
      <c r="AI32" s="1">
        <f t="shared" si="20"/>
        <v>8</v>
      </c>
      <c r="AJ32" s="1" t="str">
        <f t="shared" si="21"/>
        <v xml:space="preserve"> </v>
      </c>
      <c r="AK32" s="25">
        <f t="shared" si="22"/>
        <v>62.382805577558209</v>
      </c>
      <c r="AL32" s="25" t="str">
        <f t="shared" si="23"/>
        <v xml:space="preserve"> </v>
      </c>
      <c r="AM32" s="1">
        <f t="shared" si="5"/>
        <v>4</v>
      </c>
      <c r="AN32" s="1" t="str">
        <f t="shared" si="6"/>
        <v xml:space="preserve"> </v>
      </c>
      <c r="AO32" t="s">
        <v>752</v>
      </c>
      <c r="AP32" t="s">
        <v>1041</v>
      </c>
      <c r="AQ32" s="22">
        <v>8.7925758561413154</v>
      </c>
      <c r="AR32" s="21">
        <v>37.135540455773487</v>
      </c>
      <c r="AS32">
        <v>22.755588127519232</v>
      </c>
      <c r="AT32">
        <v>-8.7925758561413154</v>
      </c>
      <c r="AU32">
        <v>-37.135540455773487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13</v>
      </c>
      <c r="D33" s="4">
        <v>4</v>
      </c>
      <c r="E33" s="4">
        <v>8</v>
      </c>
      <c r="F33" s="4">
        <v>25</v>
      </c>
      <c r="G33" s="4">
        <v>60</v>
      </c>
      <c r="H33" s="4">
        <v>48.13</v>
      </c>
      <c r="I33" s="34">
        <v>12834.136604980175</v>
      </c>
      <c r="J33" s="35">
        <v>10.107097858042838</v>
      </c>
      <c r="K33" s="35">
        <v>9.5496031746031758</v>
      </c>
      <c r="L33" s="35">
        <v>7.1264741824981757</v>
      </c>
      <c r="M33" s="35">
        <v>6.7726434232432853</v>
      </c>
      <c r="N33" s="4">
        <v>4.7620000000000005</v>
      </c>
      <c r="O33" s="4" t="s">
        <v>140</v>
      </c>
      <c r="P33" s="35">
        <v>4.5647205485144404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0.24662372776494498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7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4.5647205488744405</v>
      </c>
      <c r="AH33" s="38" t="str">
        <f t="shared" si="19"/>
        <v xml:space="preserve"> </v>
      </c>
      <c r="AI33" s="1">
        <f t="shared" si="20"/>
        <v>12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23.861023006621274</v>
      </c>
      <c r="AR33" s="21">
        <v>12.388534282074904</v>
      </c>
      <c r="AS33">
        <v>24.662372740494497</v>
      </c>
      <c r="AT33">
        <v>-23.861023006621274</v>
      </c>
      <c r="AU33">
        <v>-12.388534282074904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7</v>
      </c>
      <c r="D34" s="4">
        <v>2</v>
      </c>
      <c r="E34" s="4">
        <v>15</v>
      </c>
      <c r="F34" s="4">
        <v>24</v>
      </c>
      <c r="G34" s="4">
        <v>151</v>
      </c>
      <c r="H34" s="4">
        <v>152.94999999999999</v>
      </c>
      <c r="I34" s="34">
        <v>46015.830243672128</v>
      </c>
      <c r="J34" s="35">
        <v>24.36285441223319</v>
      </c>
      <c r="K34" s="35">
        <v>22.051614763552479</v>
      </c>
      <c r="L34" s="35">
        <v>17.162568833737975</v>
      </c>
      <c r="M34" s="35">
        <v>15.923653866112611</v>
      </c>
      <c r="N34" s="4">
        <v>6.2780000000000005</v>
      </c>
      <c r="O34" s="4">
        <v>10.594635824714478</v>
      </c>
      <c r="P34" s="35">
        <v>1.7933965348152994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-83.530706602385422</v>
      </c>
      <c r="AR34" s="21">
        <v>-110.99323066395593</v>
      </c>
      <c r="AS34">
        <v>-1.2749264465511501</v>
      </c>
      <c r="AT34">
        <v>83.530706602385422</v>
      </c>
      <c r="AU34">
        <v>110.99323066395593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3</v>
      </c>
      <c r="D35" s="4">
        <v>3</v>
      </c>
      <c r="E35" s="4">
        <v>15</v>
      </c>
      <c r="F35" s="4">
        <v>21</v>
      </c>
      <c r="G35" s="4">
        <v>502.5</v>
      </c>
      <c r="H35" s="4">
        <v>551.4</v>
      </c>
      <c r="I35" s="34">
        <v>65982.139792642454</v>
      </c>
      <c r="J35" s="35">
        <v>39.117480136208854</v>
      </c>
      <c r="K35" s="35">
        <v>35.537509667440062</v>
      </c>
      <c r="L35" s="35">
        <v>22.513941264179838</v>
      </c>
      <c r="M35" s="35">
        <v>20.690209464285111</v>
      </c>
      <c r="N35" s="4">
        <v>12.861000000000001</v>
      </c>
      <c r="O35" s="4" t="s">
        <v>140</v>
      </c>
      <c r="P35" s="35">
        <v>1.0371780921291258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>
        <v>-194.6805266914169</v>
      </c>
      <c r="AR35" s="21">
        <v>-176.78194612509225</v>
      </c>
      <c r="AS35">
        <v>-8.8683351468987972</v>
      </c>
      <c r="AT35">
        <v>194.6805266914169</v>
      </c>
      <c r="AU35">
        <v>176.78194612509225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12</v>
      </c>
      <c r="D36" s="4">
        <v>2</v>
      </c>
      <c r="E36" s="4">
        <v>11</v>
      </c>
      <c r="F36" s="4">
        <v>25</v>
      </c>
      <c r="G36" s="4">
        <v>73</v>
      </c>
      <c r="H36" s="4">
        <v>59.93</v>
      </c>
      <c r="I36" s="34">
        <v>20088.608759737297</v>
      </c>
      <c r="J36" s="35">
        <v>4.4069416868887421</v>
      </c>
      <c r="K36" s="35">
        <v>4.2951336630115389</v>
      </c>
      <c r="L36" s="35">
        <v>2.2964672276421889</v>
      </c>
      <c r="M36" s="35">
        <v>2.2056096882649454</v>
      </c>
      <c r="N36" s="4">
        <v>13.599</v>
      </c>
      <c r="O36" s="4">
        <v>7.7210715771231451</v>
      </c>
      <c r="P36" s="35">
        <v>6.1321541798765224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0.21808776945390781</v>
      </c>
      <c r="T36" s="37" t="str">
        <f t="shared" si="10"/>
        <v/>
      </c>
      <c r="U36" s="37" t="str">
        <f t="shared" si="11"/>
        <v/>
      </c>
      <c r="V36" s="37">
        <f t="shared" si="12"/>
        <v>-0.66801545169351084</v>
      </c>
      <c r="W36" s="37" t="str">
        <f t="shared" si="13"/>
        <v/>
      </c>
      <c r="X36" s="37">
        <f t="shared" si="14"/>
        <v>-0.71767685585527108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10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6.1321541802665225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66.801545169351087</v>
      </c>
      <c r="AR36" s="21">
        <v>71.767685585527104</v>
      </c>
      <c r="AS36">
        <v>21.808776906390783</v>
      </c>
      <c r="AT36">
        <v>-66.801545169351087</v>
      </c>
      <c r="AU36">
        <v>-71.767685585527104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4</v>
      </c>
      <c r="E37" s="4">
        <v>10</v>
      </c>
      <c r="F37" s="4">
        <v>26</v>
      </c>
      <c r="G37" s="4">
        <v>117</v>
      </c>
      <c r="H37" s="4">
        <v>118.25</v>
      </c>
      <c r="I37" s="34">
        <v>58408.757393168111</v>
      </c>
      <c r="J37" s="35">
        <v>20.75289575289575</v>
      </c>
      <c r="K37" s="35">
        <v>17.736613169341535</v>
      </c>
      <c r="L37" s="35">
        <v>12.818705893792588</v>
      </c>
      <c r="M37" s="35">
        <v>11.394149923676718</v>
      </c>
      <c r="N37" s="4">
        <v>4.7780000000000005</v>
      </c>
      <c r="O37" s="4">
        <v>11.304347826086968</v>
      </c>
      <c r="P37" s="35">
        <v>1.8858350951374208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-56.336099092810365</v>
      </c>
      <c r="AR37" s="21">
        <v>-57.590637838876525</v>
      </c>
      <c r="AS37">
        <v>-1.0570824524312905</v>
      </c>
      <c r="AT37">
        <v>56.336099092810365</v>
      </c>
      <c r="AU37">
        <v>57.590637838876525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85</v>
      </c>
      <c r="H38" s="4">
        <v>73.099999999999994</v>
      </c>
      <c r="I38" s="34">
        <v>103365.06421942731</v>
      </c>
      <c r="J38" s="35">
        <v>12.737410698728</v>
      </c>
      <c r="K38" s="35">
        <v>11.720378387045052</v>
      </c>
      <c r="L38" s="35">
        <v>10.350306124627814</v>
      </c>
      <c r="M38" s="35">
        <v>9.660812517621574</v>
      </c>
      <c r="N38" s="4">
        <v>5.7389999999999999</v>
      </c>
      <c r="O38" s="4">
        <v>8.0468749999999982</v>
      </c>
      <c r="P38" s="35">
        <v>4.3488372093023262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0.16279069808441868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17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4.3488372097123262</v>
      </c>
      <c r="AH38" s="38" t="str">
        <f t="shared" si="19"/>
        <v xml:space="preserve"> </v>
      </c>
      <c r="AI38" s="1">
        <f t="shared" si="29"/>
        <v>13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4.0463015430362015</v>
      </c>
      <c r="AR38" s="21">
        <v>-27.244618725326021</v>
      </c>
      <c r="AS38">
        <v>16.279069767441868</v>
      </c>
      <c r="AT38">
        <v>-4.0463015430362015</v>
      </c>
      <c r="AU38">
        <v>27.244618725326021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1</v>
      </c>
      <c r="E39" s="4">
        <v>9</v>
      </c>
      <c r="F39" s="4">
        <v>24</v>
      </c>
      <c r="G39" s="4">
        <v>40.5</v>
      </c>
      <c r="H39" s="4">
        <v>32.950000000000003</v>
      </c>
      <c r="I39" s="34">
        <v>20414.307976559889</v>
      </c>
      <c r="J39" s="35">
        <v>9.8007138607971456</v>
      </c>
      <c r="K39" s="35">
        <v>8.9247020585048755</v>
      </c>
      <c r="L39" s="35">
        <v>6.1603617855652901</v>
      </c>
      <c r="M39" s="35">
        <v>5.8388602244779779</v>
      </c>
      <c r="N39" s="4">
        <v>3.3620000000000001</v>
      </c>
      <c r="O39" s="4">
        <v>5.7232704402515706</v>
      </c>
      <c r="P39" s="35">
        <v>4.3459787556904397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0.22913505353077387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8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4.3459787561104397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26.16908061574652</v>
      </c>
      <c r="AR39" s="21">
        <v>24.265729228128386</v>
      </c>
      <c r="AS39">
        <v>22.913505311077387</v>
      </c>
      <c r="AT39">
        <v>-26.16908061574652</v>
      </c>
      <c r="AU39">
        <v>-24.265729228128386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6</v>
      </c>
      <c r="F40" s="4">
        <v>20</v>
      </c>
      <c r="G40" s="4">
        <v>17</v>
      </c>
      <c r="H40" s="4">
        <v>14.65</v>
      </c>
      <c r="I40" s="34">
        <v>15130.46703634022</v>
      </c>
      <c r="J40" s="35">
        <v>13.435093249076436</v>
      </c>
      <c r="K40" s="35">
        <v>12.015756335642889</v>
      </c>
      <c r="L40" s="35">
        <v>6.6412481977342948</v>
      </c>
      <c r="M40" s="35">
        <v>6.0149101461291332</v>
      </c>
      <c r="N40" s="4">
        <v>1.236</v>
      </c>
      <c r="O40" s="4">
        <v>-16.53846153846154</v>
      </c>
      <c r="P40" s="35">
        <v>1.5898083403655694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0.16040955674399313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18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-1.209493581910559</v>
      </c>
      <c r="AR40" s="21">
        <v>18.353806679186835</v>
      </c>
      <c r="AS40">
        <v>16.040955631399314</v>
      </c>
      <c r="AT40">
        <v>1.209493581910559</v>
      </c>
      <c r="AU40">
        <v>-18.353806679186835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10</v>
      </c>
      <c r="D41" s="4">
        <v>2</v>
      </c>
      <c r="E41" s="4">
        <v>11</v>
      </c>
      <c r="F41" s="4">
        <v>23</v>
      </c>
      <c r="G41" s="4">
        <v>70</v>
      </c>
      <c r="H41" s="4">
        <v>70</v>
      </c>
      <c r="I41" s="34">
        <v>45954.146684357329</v>
      </c>
      <c r="J41" s="35">
        <v>14.546965918536991</v>
      </c>
      <c r="K41" s="35">
        <v>13.679890560875513</v>
      </c>
      <c r="L41" s="35">
        <v>10.183527351351351</v>
      </c>
      <c r="M41" s="35">
        <v>9.7227710141002301</v>
      </c>
      <c r="N41" s="4">
        <v>4.8120000000000003</v>
      </c>
      <c r="O41" s="4">
        <v>11.164883892156615</v>
      </c>
      <c r="P41" s="35">
        <v>3.5300000000000002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3.5300000004400003</v>
      </c>
      <c r="AH41" s="38" t="str">
        <f t="shared" si="19"/>
        <v xml:space="preserve"> </v>
      </c>
      <c r="AI41" s="1">
        <f t="shared" si="29"/>
        <v>19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-9.5854733922036814</v>
      </c>
      <c r="AR41" s="21">
        <v>-25.194273434905522</v>
      </c>
      <c r="AS41">
        <v>0</v>
      </c>
      <c r="AT41">
        <v>9.5854733922036814</v>
      </c>
      <c r="AU41">
        <v>25.194273434905522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5</v>
      </c>
      <c r="D42" s="4">
        <v>8</v>
      </c>
      <c r="E42" s="4">
        <v>8</v>
      </c>
      <c r="F42" s="4">
        <v>21</v>
      </c>
      <c r="G42" s="4">
        <v>90</v>
      </c>
      <c r="H42" s="4">
        <v>96.5</v>
      </c>
      <c r="I42" s="34">
        <v>16129.021289511997</v>
      </c>
      <c r="J42" s="35">
        <v>18.451242829827915</v>
      </c>
      <c r="K42" s="35">
        <v>17.100832890306574</v>
      </c>
      <c r="L42" s="35">
        <v>10.853985697494602</v>
      </c>
      <c r="M42" s="35">
        <v>10.143804291822356</v>
      </c>
      <c r="N42" s="4">
        <v>5.23</v>
      </c>
      <c r="O42" s="4">
        <v>3.3391461603048533</v>
      </c>
      <c r="P42" s="35">
        <v>2.859067357512953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2.8590673579629531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-38.997244614741653</v>
      </c>
      <c r="AR42" s="21">
        <v>-33.436755888947765</v>
      </c>
      <c r="AS42">
        <v>-6.7357512953367893</v>
      </c>
      <c r="AT42">
        <v>38.997244614741653</v>
      </c>
      <c r="AU42">
        <v>33.436755888947765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13</v>
      </c>
      <c r="D43" s="4">
        <v>5</v>
      </c>
      <c r="E43" s="4">
        <v>7</v>
      </c>
      <c r="F43" s="4">
        <v>25</v>
      </c>
      <c r="G43" s="4">
        <v>24</v>
      </c>
      <c r="H43" s="4">
        <v>22.35</v>
      </c>
      <c r="I43" s="34">
        <v>22922.669473571346</v>
      </c>
      <c r="J43" s="35">
        <v>5.96</v>
      </c>
      <c r="K43" s="35">
        <v>5.665399239543726</v>
      </c>
      <c r="L43" s="35">
        <v>1.7271568446887049</v>
      </c>
      <c r="M43" s="35">
        <v>1.6352743176848143</v>
      </c>
      <c r="N43" s="4">
        <v>3.3149999999999999</v>
      </c>
      <c r="O43" s="4">
        <v>92.411924119241178</v>
      </c>
      <c r="P43" s="35">
        <v>4.0760626398210293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>
        <f t="shared" si="12"/>
        <v>-0.55102017487697519</v>
      </c>
      <c r="W43" s="37" t="str">
        <f t="shared" si="13"/>
        <v/>
      </c>
      <c r="X43" s="37">
        <f t="shared" si="14"/>
        <v>-0.7876667496255777</v>
      </c>
      <c r="Y43" s="1" t="str">
        <f t="shared" si="24"/>
        <v xml:space="preserve"> </v>
      </c>
      <c r="Z43" s="1">
        <f t="shared" si="15"/>
        <v>3</v>
      </c>
      <c r="AA43" s="1" t="str">
        <f t="shared" si="25"/>
        <v xml:space="preserve"> </v>
      </c>
      <c r="AB43" s="1">
        <f t="shared" si="16"/>
        <v>1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4.0760626402810294</v>
      </c>
      <c r="AH43" s="38" t="str">
        <f t="shared" si="19"/>
        <v xml:space="preserve"> </v>
      </c>
      <c r="AI43" s="1">
        <f t="shared" si="29"/>
        <v>16</v>
      </c>
      <c r="AJ43" s="1" t="str">
        <f t="shared" si="30"/>
        <v xml:space="preserve"> </v>
      </c>
      <c r="AK43" s="25">
        <f t="shared" si="22"/>
        <v>92.411924119701183</v>
      </c>
      <c r="AL43" s="25" t="str">
        <f t="shared" si="23"/>
        <v xml:space="preserve"> </v>
      </c>
      <c r="AM43" s="1">
        <f t="shared" si="31"/>
        <v>1</v>
      </c>
      <c r="AN43" s="1" t="str">
        <f t="shared" si="32"/>
        <v xml:space="preserve"> </v>
      </c>
      <c r="AO43" t="s">
        <v>744</v>
      </c>
      <c r="AP43" t="s">
        <v>1028</v>
      </c>
      <c r="AQ43" s="22">
        <v>55.102017487697516</v>
      </c>
      <c r="AR43" s="21">
        <v>78.766674962557772</v>
      </c>
      <c r="AS43">
        <v>7.3825503355704702</v>
      </c>
      <c r="AT43">
        <v>-55.102017487697516</v>
      </c>
      <c r="AU43">
        <v>-78.766674962557772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13</v>
      </c>
      <c r="D44" s="4">
        <v>1</v>
      </c>
      <c r="E44" s="4">
        <v>9</v>
      </c>
      <c r="F44" s="4">
        <v>23</v>
      </c>
      <c r="G44" s="4">
        <v>172.5</v>
      </c>
      <c r="H44" s="4">
        <v>143.78</v>
      </c>
      <c r="I44" s="34">
        <v>22537.533928446461</v>
      </c>
      <c r="J44" s="35">
        <v>11.704656463692608</v>
      </c>
      <c r="K44" s="35">
        <v>11.382203926535782</v>
      </c>
      <c r="L44" s="35">
        <v>20.545236568579266</v>
      </c>
      <c r="M44" s="35">
        <v>19.735639223564792</v>
      </c>
      <c r="N44" s="4">
        <v>12.284000000000001</v>
      </c>
      <c r="O44" s="4">
        <v>16.025591402577579</v>
      </c>
      <c r="P44" s="35">
        <v>7.5309500625956316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0.19974961794113641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11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7.5309500630656316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11.826264896077365</v>
      </c>
      <c r="AR44" s="21">
        <v>-152.57907952790148</v>
      </c>
      <c r="AS44">
        <v>19.974961747113639</v>
      </c>
      <c r="AT44">
        <v>-11.826264896077365</v>
      </c>
      <c r="AU44">
        <v>152.57907952790148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10</v>
      </c>
      <c r="D45" s="4">
        <v>0</v>
      </c>
      <c r="E45" s="4">
        <v>9</v>
      </c>
      <c r="F45" s="4">
        <v>19</v>
      </c>
      <c r="G45" s="4">
        <v>20.350000381469727</v>
      </c>
      <c r="H45" s="4">
        <v>19.754999999999999</v>
      </c>
      <c r="I45" s="34">
        <v>12664.931722862986</v>
      </c>
      <c r="J45" s="35">
        <v>15.506279434850862</v>
      </c>
      <c r="K45" s="35">
        <v>14.388201019664967</v>
      </c>
      <c r="L45" s="35">
        <v>6.1771583855653054</v>
      </c>
      <c r="M45" s="35">
        <v>5.9586897288999756</v>
      </c>
      <c r="N45" s="4">
        <v>1.274</v>
      </c>
      <c r="O45" s="4" t="s">
        <v>140</v>
      </c>
      <c r="P45" s="35">
        <v>4.8392811946342702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4.8392811951142702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-16.81219176120965</v>
      </c>
      <c r="AR45" s="21">
        <v>24.059235146006674</v>
      </c>
      <c r="AS45">
        <v>3.0118976536052999</v>
      </c>
      <c r="AT45">
        <v>16.81219176120965</v>
      </c>
      <c r="AU45">
        <v>-24.059235146006674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16</v>
      </c>
      <c r="D46" s="4">
        <v>4</v>
      </c>
      <c r="E46" s="4">
        <v>9</v>
      </c>
      <c r="F46" s="4">
        <v>29</v>
      </c>
      <c r="G46" s="4">
        <v>25.5</v>
      </c>
      <c r="H46" s="4">
        <v>23.97</v>
      </c>
      <c r="I46" s="34">
        <v>35494.885873037412</v>
      </c>
      <c r="J46" s="35">
        <v>23.070259865255053</v>
      </c>
      <c r="K46" s="35">
        <v>20.434782608695649</v>
      </c>
      <c r="L46" s="35">
        <v>15.314000296501284</v>
      </c>
      <c r="M46" s="35">
        <v>13.929214959874647</v>
      </c>
      <c r="N46" s="4">
        <v>1.0389999999999999</v>
      </c>
      <c r="O46" s="4" t="s">
        <v>140</v>
      </c>
      <c r="P46" s="35">
        <v>2.1485189820609096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2.1485189825509097</v>
      </c>
      <c r="AH46" s="38" t="str">
        <f t="shared" si="19"/>
        <v xml:space="preserve"> </v>
      </c>
      <c r="AI46" s="1">
        <f t="shared" si="29"/>
        <v>30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-73.793309393371672</v>
      </c>
      <c r="AR46" s="21">
        <v>-88.267294264004789</v>
      </c>
      <c r="AS46">
        <v>6.3829787234042534</v>
      </c>
      <c r="AT46">
        <v>73.793309393371672</v>
      </c>
      <c r="AU46">
        <v>88.267294264004789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41" sqref="B41:D41"/>
      <selection pane="topRight" activeCell="B41" sqref="B41:D41"/>
      <selection pane="bottomLeft" activeCell="B41" sqref="B41:D41"/>
      <selection pane="bottomRight" activeCell="B41" sqref="B41:D41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43518.337337500001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12.545468400616784</v>
      </c>
      <c r="K6" s="32">
        <v>11.519936364212944</v>
      </c>
      <c r="L6" s="32">
        <v>7.5293811127160044</v>
      </c>
      <c r="M6" s="32">
        <v>7.0678481929043828</v>
      </c>
      <c r="N6" s="32"/>
      <c r="O6" s="32"/>
      <c r="P6" s="32">
        <v>4.8640450108962536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16</v>
      </c>
      <c r="D7" s="4">
        <v>5</v>
      </c>
      <c r="E7" s="4">
        <v>10</v>
      </c>
      <c r="F7" s="4">
        <v>31</v>
      </c>
      <c r="G7" s="4">
        <v>2075.85009765625</v>
      </c>
      <c r="H7" s="4">
        <v>1989.8</v>
      </c>
      <c r="I7" s="34">
        <v>33508.773575802465</v>
      </c>
      <c r="J7" s="35">
        <v>9.9896401890678312</v>
      </c>
      <c r="K7" s="35">
        <v>10.979718886332495</v>
      </c>
      <c r="L7" s="35">
        <v>4.6493140991638819</v>
      </c>
      <c r="M7" s="35">
        <v>4.9494435906391896</v>
      </c>
      <c r="N7" s="4">
        <v>2.5950000000000002</v>
      </c>
      <c r="O7" s="4">
        <v>17.355371900826444</v>
      </c>
      <c r="P7" s="35">
        <v>4.2510321199240932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-0.38251045742499579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4.2510321200240933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20.372521215894167</v>
      </c>
      <c r="AR7" s="21">
        <v>38.251045742499578</v>
      </c>
      <c r="AS7">
        <v>4.3245601395240696</v>
      </c>
      <c r="AT7">
        <v>-20.372521215894167</v>
      </c>
      <c r="AU7">
        <v>-38.251045742499578</v>
      </c>
      <c r="AV7" t="s">
        <v>1699</v>
      </c>
    </row>
    <row r="8" spans="1:48" x14ac:dyDescent="0.25">
      <c r="A8" s="14">
        <v>1.1000000000000001E-10</v>
      </c>
      <c r="B8" t="s">
        <v>802</v>
      </c>
      <c r="C8" s="4">
        <v>15</v>
      </c>
      <c r="D8" s="4">
        <v>1</v>
      </c>
      <c r="E8" s="4">
        <v>7</v>
      </c>
      <c r="F8" s="4">
        <v>23</v>
      </c>
      <c r="G8" s="4">
        <v>2700</v>
      </c>
      <c r="H8" s="4">
        <v>2323</v>
      </c>
      <c r="I8" s="34">
        <v>23959.264055378932</v>
      </c>
      <c r="J8" s="35">
        <v>17.080882352941174</v>
      </c>
      <c r="K8" s="35">
        <v>15.424966799468791</v>
      </c>
      <c r="L8" s="35">
        <v>9.0282053213143207</v>
      </c>
      <c r="M8" s="35">
        <v>8.3888308861827205</v>
      </c>
      <c r="N8" s="4">
        <v>1.36</v>
      </c>
      <c r="O8" s="4">
        <v>0.81541882876205485</v>
      </c>
      <c r="P8" s="35">
        <v>2.0146362462333189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0.16229014216768411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26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2.0146362463433189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86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-36.151810418664084</v>
      </c>
      <c r="AR8" s="21">
        <v>-19.906340058507933</v>
      </c>
      <c r="AS8">
        <v>16.229014205768411</v>
      </c>
      <c r="AT8">
        <v>36.151810418664084</v>
      </c>
      <c r="AU8">
        <v>19.906340058507933</v>
      </c>
      <c r="AV8" t="s">
        <v>1700</v>
      </c>
    </row>
    <row r="9" spans="1:48" x14ac:dyDescent="0.25">
      <c r="A9" s="14">
        <v>1.2E-10</v>
      </c>
      <c r="B9" t="s">
        <v>850</v>
      </c>
      <c r="C9" s="4">
        <v>2</v>
      </c>
      <c r="D9" s="4">
        <v>11</v>
      </c>
      <c r="E9" s="4">
        <v>6</v>
      </c>
      <c r="F9" s="4">
        <v>19</v>
      </c>
      <c r="G9" s="4">
        <v>1927.5</v>
      </c>
      <c r="H9" s="4">
        <v>2171</v>
      </c>
      <c r="I9" s="34">
        <v>8216.5184259768776</v>
      </c>
      <c r="J9" s="35">
        <v>16.06957809030348</v>
      </c>
      <c r="K9" s="35">
        <v>16.298798798798799</v>
      </c>
      <c r="L9" s="35" t="s">
        <v>1019</v>
      </c>
      <c r="M9" s="35" t="s">
        <v>1019</v>
      </c>
      <c r="N9" s="4">
        <v>1.27</v>
      </c>
      <c r="O9" s="4">
        <v>41.304347826086953</v>
      </c>
      <c r="P9" s="35">
        <v>6.338093044679872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6.338093044799872</v>
      </c>
      <c r="AH9" s="38" t="str">
        <f t="shared" si="19"/>
        <v xml:space="preserve"> </v>
      </c>
      <c r="AI9" s="1">
        <f t="shared" si="20"/>
        <v>21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-28.090698387263391</v>
      </c>
      <c r="AR9" s="21" t="e">
        <v>#VALUE!</v>
      </c>
      <c r="AS9">
        <v>-11.216029479502531</v>
      </c>
      <c r="AT9">
        <v>28.090698387263391</v>
      </c>
      <c r="AU9" t="e">
        <v>#VALUE!</v>
      </c>
      <c r="AV9" t="s">
        <v>1701</v>
      </c>
    </row>
    <row r="10" spans="1:48" x14ac:dyDescent="0.25">
      <c r="A10" s="14">
        <v>1.2999999999999999E-10</v>
      </c>
      <c r="B10" t="s">
        <v>807</v>
      </c>
      <c r="C10" s="4">
        <v>14</v>
      </c>
      <c r="D10" s="4">
        <v>0</v>
      </c>
      <c r="E10" s="4">
        <v>5</v>
      </c>
      <c r="F10" s="4">
        <v>19</v>
      </c>
      <c r="G10" s="4">
        <v>2440</v>
      </c>
      <c r="H10" s="4">
        <v>2040</v>
      </c>
      <c r="I10" s="34">
        <v>12581.756948900402</v>
      </c>
      <c r="J10" s="35">
        <v>11.791907514450866</v>
      </c>
      <c r="K10" s="35">
        <v>10.199999999999999</v>
      </c>
      <c r="L10" s="35">
        <v>6.373281940441883</v>
      </c>
      <c r="M10" s="35">
        <v>5.7300569068546467</v>
      </c>
      <c r="N10" s="4">
        <v>1.73</v>
      </c>
      <c r="O10" s="4">
        <v>23.913043478260875</v>
      </c>
      <c r="P10" s="35">
        <v>1.9068627450980393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0.196078431502549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21</v>
      </c>
      <c r="AD10" s="1" t="str">
        <f t="shared" si="17"/>
        <v xml:space="preserve"> </v>
      </c>
      <c r="AE10" s="1">
        <f t="shared" si="3"/>
        <v>13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6.0066381110877476</v>
      </c>
      <c r="AR10" s="21">
        <v>15.354504639453593</v>
      </c>
      <c r="AS10">
        <v>19.6078431372549</v>
      </c>
      <c r="AT10">
        <v>-6.0066381110877476</v>
      </c>
      <c r="AU10">
        <v>-15.354504639453593</v>
      </c>
      <c r="AV10" t="s">
        <v>1702</v>
      </c>
    </row>
    <row r="11" spans="1:48" x14ac:dyDescent="0.25">
      <c r="A11" s="14">
        <v>1.3999999999999998E-10</v>
      </c>
      <c r="B11" t="s">
        <v>852</v>
      </c>
      <c r="C11" s="4">
        <v>14</v>
      </c>
      <c r="D11" s="4">
        <v>5</v>
      </c>
      <c r="E11" s="4">
        <v>6</v>
      </c>
      <c r="F11" s="4">
        <v>25</v>
      </c>
      <c r="G11" s="4">
        <v>906</v>
      </c>
      <c r="H11" s="4">
        <v>929.2</v>
      </c>
      <c r="I11" s="34">
        <v>11934.405028472764</v>
      </c>
      <c r="J11" s="35">
        <v>17.620987602459842</v>
      </c>
      <c r="K11" s="35">
        <v>16.697404803986085</v>
      </c>
      <c r="L11" s="35">
        <v>5.8312799299976135</v>
      </c>
      <c r="M11" s="35">
        <v>5.6561293428845678</v>
      </c>
      <c r="N11" s="4">
        <v>0.54700000000000004</v>
      </c>
      <c r="O11" s="4">
        <v>-33.773727599015587</v>
      </c>
      <c r="P11" s="35">
        <v>2.346018094006562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2.346018094146562</v>
      </c>
      <c r="AH11" s="38" t="str">
        <f t="shared" si="19"/>
        <v xml:space="preserve"> </v>
      </c>
      <c r="AI11" s="1">
        <f t="shared" si="20"/>
        <v>73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852</v>
      </c>
      <c r="AP11" t="s">
        <v>1022</v>
      </c>
      <c r="AQ11" s="22">
        <v>-40.456992435559648</v>
      </c>
      <c r="AR11" s="21">
        <v>22.552998145498982</v>
      </c>
      <c r="AS11">
        <v>-2.49677141627207</v>
      </c>
      <c r="AT11">
        <v>40.456992435559648</v>
      </c>
      <c r="AU11">
        <v>-22.552998145498982</v>
      </c>
      <c r="AV11" t="s">
        <v>1703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4</v>
      </c>
      <c r="F12" s="4">
        <v>20</v>
      </c>
      <c r="G12" s="4">
        <v>505</v>
      </c>
      <c r="H12" s="4">
        <v>422</v>
      </c>
      <c r="I12" s="34">
        <v>21456.967530079368</v>
      </c>
      <c r="J12" s="35">
        <v>6.7628205128205128</v>
      </c>
      <c r="K12" s="35">
        <v>6.4723926380368093</v>
      </c>
      <c r="L12" s="35" t="s">
        <v>1019</v>
      </c>
      <c r="M12" s="35" t="s">
        <v>1019</v>
      </c>
      <c r="N12" s="4">
        <v>0.57600000000000007</v>
      </c>
      <c r="O12" s="4">
        <v>-18.442701408502423</v>
      </c>
      <c r="P12" s="35">
        <v>7.8436018957345981</v>
      </c>
      <c r="Q12" s="36">
        <f t="shared" si="7"/>
        <v>80.000000000149996</v>
      </c>
      <c r="R12" s="36" t="str">
        <f t="shared" si="8"/>
        <v xml:space="preserve"> </v>
      </c>
      <c r="S12" s="37">
        <f t="shared" si="9"/>
        <v>0.19668246460497629</v>
      </c>
      <c r="T12" s="37" t="str">
        <f t="shared" si="10"/>
        <v/>
      </c>
      <c r="U12" s="37" t="str">
        <f t="shared" si="11"/>
        <v/>
      </c>
      <c r="V12" s="37">
        <f t="shared" si="12"/>
        <v>-0.46093519214571321</v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>
        <f t="shared" si="15"/>
        <v>2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20</v>
      </c>
      <c r="AD12" s="1" t="str">
        <f t="shared" si="17"/>
        <v xml:space="preserve"> </v>
      </c>
      <c r="AE12" s="1">
        <f t="shared" si="3"/>
        <v>10</v>
      </c>
      <c r="AF12" s="1" t="str">
        <f t="shared" si="4"/>
        <v xml:space="preserve"> </v>
      </c>
      <c r="AG12" s="38">
        <f t="shared" si="18"/>
        <v>7.8436018958845981</v>
      </c>
      <c r="AH12" s="38" t="str">
        <f t="shared" si="19"/>
        <v xml:space="preserve"> </v>
      </c>
      <c r="AI12" s="1">
        <f t="shared" si="20"/>
        <v>11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46.093519214571323</v>
      </c>
      <c r="AR12" s="21" t="e">
        <v>#VALUE!</v>
      </c>
      <c r="AS12">
        <v>19.66824644549763</v>
      </c>
      <c r="AT12">
        <v>-46.093519214571323</v>
      </c>
      <c r="AU12" t="e">
        <v>#VALUE!</v>
      </c>
      <c r="AV12" t="s">
        <v>1704</v>
      </c>
    </row>
    <row r="13" spans="1:48" x14ac:dyDescent="0.25">
      <c r="A13" s="14">
        <v>1.5999999999999996E-10</v>
      </c>
      <c r="B13" t="s">
        <v>771</v>
      </c>
      <c r="C13" s="4">
        <v>19</v>
      </c>
      <c r="D13" s="4">
        <v>3</v>
      </c>
      <c r="E13" s="4">
        <v>10</v>
      </c>
      <c r="F13" s="4">
        <v>32</v>
      </c>
      <c r="G13" s="4">
        <v>6500</v>
      </c>
      <c r="H13" s="4">
        <v>6096</v>
      </c>
      <c r="I13" s="34">
        <v>100631.54190234432</v>
      </c>
      <c r="J13" s="35">
        <v>22.233676873511619</v>
      </c>
      <c r="K13" s="35">
        <v>18.012858650982878</v>
      </c>
      <c r="L13" s="35">
        <v>16.46490722870724</v>
      </c>
      <c r="M13" s="35">
        <v>13.634533812874318</v>
      </c>
      <c r="N13" s="4">
        <v>3.5720000000000001</v>
      </c>
      <c r="O13" s="4">
        <v>55.208333333333336</v>
      </c>
      <c r="P13" s="35">
        <v>3.5356914926701646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/>
      </c>
      <c r="X13" s="37" t="str">
        <f t="shared" si="14"/>
        <v/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3.5356914928301646</v>
      </c>
      <c r="AH13" s="38" t="str">
        <f t="shared" si="19"/>
        <v xml:space="preserve"> </v>
      </c>
      <c r="AI13" s="1">
        <f t="shared" si="20"/>
        <v>54</v>
      </c>
      <c r="AJ13" s="1" t="str">
        <f t="shared" si="21"/>
        <v xml:space="preserve"> </v>
      </c>
      <c r="AK13" s="25">
        <f t="shared" si="22"/>
        <v>55.208333333493336</v>
      </c>
      <c r="AL13" s="25" t="str">
        <f t="shared" si="23"/>
        <v xml:space="preserve"> </v>
      </c>
      <c r="AM13" s="1">
        <f t="shared" si="5"/>
        <v>1</v>
      </c>
      <c r="AN13" s="1" t="str">
        <f t="shared" si="6"/>
        <v xml:space="preserve"> </v>
      </c>
      <c r="AO13" t="s">
        <v>771</v>
      </c>
      <c r="AP13" t="s">
        <v>1047</v>
      </c>
      <c r="AQ13" s="22">
        <v>-77.224764859465324</v>
      </c>
      <c r="AR13" s="21">
        <v>-118.67543935185405</v>
      </c>
      <c r="AS13">
        <v>6.6272965879265122</v>
      </c>
      <c r="AT13">
        <v>77.224764859465324</v>
      </c>
      <c r="AU13">
        <v>118.67543935185405</v>
      </c>
      <c r="AV13" t="s">
        <v>1705</v>
      </c>
    </row>
    <row r="14" spans="1:48" x14ac:dyDescent="0.25">
      <c r="A14" s="14">
        <v>1.6999999999999996E-10</v>
      </c>
      <c r="B14" t="s">
        <v>790</v>
      </c>
      <c r="C14" s="4">
        <v>16</v>
      </c>
      <c r="D14" s="4">
        <v>0</v>
      </c>
      <c r="E14" s="4">
        <v>6</v>
      </c>
      <c r="F14" s="4">
        <v>22</v>
      </c>
      <c r="G14" s="4">
        <v>615.5</v>
      </c>
      <c r="H14" s="4">
        <v>464.8</v>
      </c>
      <c r="I14" s="34">
        <v>19353.823987899399</v>
      </c>
      <c r="J14" s="35">
        <v>10.260485651214127</v>
      </c>
      <c r="K14" s="35">
        <v>9.524590163934425</v>
      </c>
      <c r="L14" s="35">
        <v>6.8464609484790442</v>
      </c>
      <c r="M14" s="35">
        <v>6.4234928071027664</v>
      </c>
      <c r="N14" s="4">
        <v>0.45300000000000001</v>
      </c>
      <c r="O14" s="4">
        <v>11.111111111111107</v>
      </c>
      <c r="P14" s="35">
        <v>4.9483648881239244</v>
      </c>
      <c r="Q14" s="36">
        <f t="shared" si="7"/>
        <v>72.727272727442738</v>
      </c>
      <c r="R14" s="36" t="str">
        <f t="shared" si="8"/>
        <v xml:space="preserve"> </v>
      </c>
      <c r="S14" s="37">
        <f t="shared" si="9"/>
        <v>0.32422547349185882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10</v>
      </c>
      <c r="AD14" s="1" t="str">
        <f t="shared" si="17"/>
        <v xml:space="preserve"> </v>
      </c>
      <c r="AE14" s="1">
        <f t="shared" si="3"/>
        <v>16</v>
      </c>
      <c r="AF14" s="1" t="str">
        <f t="shared" si="4"/>
        <v xml:space="preserve"> </v>
      </c>
      <c r="AG14" s="38">
        <f t="shared" si="18"/>
        <v>4.9483648882939244</v>
      </c>
      <c r="AH14" s="38" t="str">
        <f t="shared" si="19"/>
        <v xml:space="preserve"> </v>
      </c>
      <c r="AI14" s="1">
        <f t="shared" si="20"/>
        <v>36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18.213610496123987</v>
      </c>
      <c r="AR14" s="21">
        <v>9.0700703552329074</v>
      </c>
      <c r="AS14">
        <v>32.422547332185879</v>
      </c>
      <c r="AT14">
        <v>-18.213610496123987</v>
      </c>
      <c r="AU14">
        <v>-9.0700703552329074</v>
      </c>
      <c r="AV14" t="s">
        <v>1706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2</v>
      </c>
      <c r="E15" s="4">
        <v>11</v>
      </c>
      <c r="F15" s="4">
        <v>27</v>
      </c>
      <c r="G15" s="4">
        <v>207.5</v>
      </c>
      <c r="H15" s="4">
        <v>160.78</v>
      </c>
      <c r="I15" s="34">
        <v>35890.554565153507</v>
      </c>
      <c r="J15" s="35">
        <v>7.1776785714285722</v>
      </c>
      <c r="K15" s="35">
        <v>6.5093117408906886</v>
      </c>
      <c r="L15" s="35" t="s">
        <v>1019</v>
      </c>
      <c r="M15" s="35" t="s">
        <v>1019</v>
      </c>
      <c r="N15" s="4">
        <v>0.224</v>
      </c>
      <c r="O15" s="4">
        <v>-1.7145353281642504</v>
      </c>
      <c r="P15" s="35">
        <v>4.8513496703570089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0.29058340607625577</v>
      </c>
      <c r="T15" s="37" t="str">
        <f t="shared" si="10"/>
        <v/>
      </c>
      <c r="U15" s="37" t="str">
        <f t="shared" si="11"/>
        <v/>
      </c>
      <c r="V15" s="37">
        <f t="shared" si="12"/>
        <v>-0.42786683269030512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>
        <f t="shared" si="15"/>
        <v>4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13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4.8513496705370089</v>
      </c>
      <c r="AH15" s="38" t="str">
        <f t="shared" si="19"/>
        <v xml:space="preserve"> </v>
      </c>
      <c r="AI15" s="1">
        <f t="shared" si="20"/>
        <v>37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42.786683269030512</v>
      </c>
      <c r="AR15" s="21" t="e">
        <v>#VALUE!</v>
      </c>
      <c r="AS15">
        <v>29.058340589625576</v>
      </c>
      <c r="AT15">
        <v>-42.786683269030512</v>
      </c>
      <c r="AU15" t="e">
        <v>#VALUE!</v>
      </c>
      <c r="AV15" t="s">
        <v>1707</v>
      </c>
    </row>
    <row r="16" spans="1:48" x14ac:dyDescent="0.25">
      <c r="A16" s="14">
        <v>1.8999999999999994E-10</v>
      </c>
      <c r="B16" t="s">
        <v>766</v>
      </c>
      <c r="C16" s="4">
        <v>16</v>
      </c>
      <c r="D16" s="4">
        <v>2</v>
      </c>
      <c r="E16" s="4">
        <v>6</v>
      </c>
      <c r="F16" s="4">
        <v>24</v>
      </c>
      <c r="G16" s="4">
        <v>3500</v>
      </c>
      <c r="H16" s="4">
        <v>2840.5</v>
      </c>
      <c r="I16" s="34">
        <v>84883.35685618408</v>
      </c>
      <c r="J16" s="35">
        <v>9.0203239123531276</v>
      </c>
      <c r="K16" s="35">
        <v>8.4463276836158201</v>
      </c>
      <c r="L16" s="35">
        <v>9.4936736951379306</v>
      </c>
      <c r="M16" s="35">
        <v>8.994027684323612</v>
      </c>
      <c r="N16" s="4">
        <v>2.91</v>
      </c>
      <c r="O16" s="4">
        <v>2.5999999999999952</v>
      </c>
      <c r="P16" s="35">
        <v>7.3895440943495876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0.23217743374043118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16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7.3895440945395876</v>
      </c>
      <c r="AH16" s="38" t="str">
        <f t="shared" si="19"/>
        <v xml:space="preserve"> </v>
      </c>
      <c r="AI16" s="1">
        <f t="shared" si="20"/>
        <v>14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28.098946772607924</v>
      </c>
      <c r="AR16" s="21">
        <v>-26.088367065183206</v>
      </c>
      <c r="AS16">
        <v>23.217743355043119</v>
      </c>
      <c r="AT16">
        <v>-28.098946772607924</v>
      </c>
      <c r="AU16">
        <v>26.088367065183206</v>
      </c>
      <c r="AV16" t="s">
        <v>1708</v>
      </c>
    </row>
    <row r="17" spans="1:48" x14ac:dyDescent="0.25">
      <c r="A17" s="14">
        <v>1.9999999999999993E-10</v>
      </c>
      <c r="B17" t="s">
        <v>821</v>
      </c>
      <c r="C17" s="4">
        <v>13</v>
      </c>
      <c r="D17" s="4">
        <v>0</v>
      </c>
      <c r="E17" s="4">
        <v>5</v>
      </c>
      <c r="F17" s="4">
        <v>18</v>
      </c>
      <c r="G17" s="4">
        <v>626</v>
      </c>
      <c r="H17" s="4">
        <v>575.79999999999995</v>
      </c>
      <c r="I17" s="34">
        <v>7608.518789226383</v>
      </c>
      <c r="J17" s="35">
        <v>8.2611190817790519</v>
      </c>
      <c r="K17" s="35">
        <v>8.0531468531468526</v>
      </c>
      <c r="L17" s="35">
        <v>6.0464633980519205</v>
      </c>
      <c r="M17" s="35">
        <v>5.8748958109559615</v>
      </c>
      <c r="N17" s="4">
        <v>0.69700000000000006</v>
      </c>
      <c r="O17" s="4">
        <v>5.588142618222367</v>
      </c>
      <c r="P17" s="35">
        <v>7.8499478985758957</v>
      </c>
      <c r="Q17" s="36">
        <f t="shared" si="7"/>
        <v>72.222222222422232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-0.34150572796684875</v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>
        <f t="shared" si="15"/>
        <v>10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18</v>
      </c>
      <c r="AF17" s="1" t="str">
        <f t="shared" si="4"/>
        <v xml:space="preserve"> </v>
      </c>
      <c r="AG17" s="38">
        <f t="shared" si="18"/>
        <v>7.8499478987758957</v>
      </c>
      <c r="AH17" s="38" t="str">
        <f t="shared" si="19"/>
        <v xml:space="preserve"> </v>
      </c>
      <c r="AI17" s="1">
        <f t="shared" si="20"/>
        <v>10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34.150572796684877</v>
      </c>
      <c r="AR17" s="21">
        <v>19.695081075915478</v>
      </c>
      <c r="AS17">
        <v>8.7183049670024317</v>
      </c>
      <c r="AT17">
        <v>-34.150572796684877</v>
      </c>
      <c r="AU17">
        <v>-19.695081075915478</v>
      </c>
      <c r="AV17" t="s">
        <v>1709</v>
      </c>
    </row>
    <row r="18" spans="1:48" x14ac:dyDescent="0.25">
      <c r="A18" s="14">
        <v>2.0999999999999992E-10</v>
      </c>
      <c r="B18" t="s">
        <v>846</v>
      </c>
      <c r="C18" s="4">
        <v>2</v>
      </c>
      <c r="D18" s="4">
        <v>6</v>
      </c>
      <c r="E18" s="4">
        <v>9</v>
      </c>
      <c r="F18" s="4">
        <v>17</v>
      </c>
      <c r="G18" s="4">
        <v>3675</v>
      </c>
      <c r="H18" s="4">
        <v>3826</v>
      </c>
      <c r="I18" s="34">
        <v>6430.7837641027108</v>
      </c>
      <c r="J18" s="35">
        <v>9.4375925012333486</v>
      </c>
      <c r="K18" s="35">
        <v>11.461953265428399</v>
      </c>
      <c r="L18" s="35">
        <v>6.0623467282950907</v>
      </c>
      <c r="M18" s="35">
        <v>7.5723111902855678</v>
      </c>
      <c r="N18" s="4">
        <v>4.0540000000000003</v>
      </c>
      <c r="O18" s="4">
        <v>-26.317702653580511</v>
      </c>
      <c r="P18" s="35">
        <v>3.9414532148457924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3.9414532150557924</v>
      </c>
      <c r="AH18" s="38" t="str">
        <f t="shared" si="19"/>
        <v xml:space="preserve"> </v>
      </c>
      <c r="AI18" s="1">
        <f t="shared" si="20"/>
        <v>49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24.772896476552763</v>
      </c>
      <c r="AR18" s="21">
        <v>19.484129737347345</v>
      </c>
      <c r="AS18">
        <v>-3.9466806063774174</v>
      </c>
      <c r="AT18">
        <v>-24.772896476552763</v>
      </c>
      <c r="AU18">
        <v>-19.484129737347345</v>
      </c>
      <c r="AV18" t="s">
        <v>1710</v>
      </c>
    </row>
    <row r="19" spans="1:48" x14ac:dyDescent="0.25">
      <c r="A19" s="14">
        <v>2.1999999999999991E-10</v>
      </c>
      <c r="B19" t="s">
        <v>829</v>
      </c>
      <c r="C19" s="4">
        <v>5</v>
      </c>
      <c r="D19" s="4">
        <v>4</v>
      </c>
      <c r="E19" s="4">
        <v>9</v>
      </c>
      <c r="F19" s="4">
        <v>18</v>
      </c>
      <c r="G19" s="4">
        <v>589</v>
      </c>
      <c r="H19" s="4">
        <v>580.79999999999995</v>
      </c>
      <c r="I19" s="34">
        <v>7216.9960084874983</v>
      </c>
      <c r="J19" s="35">
        <v>16.883720930232556</v>
      </c>
      <c r="K19" s="35">
        <v>16.68965517241379</v>
      </c>
      <c r="L19" s="35">
        <v>18.499446845251367</v>
      </c>
      <c r="M19" s="35">
        <v>18.937788075727607</v>
      </c>
      <c r="N19" s="4">
        <v>0.34400000000000003</v>
      </c>
      <c r="O19" s="4" t="s">
        <v>140</v>
      </c>
      <c r="P19" s="35">
        <v>5.3202479338842972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5.3202479341042972</v>
      </c>
      <c r="AH19" s="38" t="str">
        <f t="shared" si="19"/>
        <v xml:space="preserve"> </v>
      </c>
      <c r="AI19" s="1">
        <f t="shared" si="20"/>
        <v>32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-34.580235596484286</v>
      </c>
      <c r="AR19" s="21">
        <v>-145.69677863707221</v>
      </c>
      <c r="AS19">
        <v>1.41184573002755</v>
      </c>
      <c r="AT19">
        <v>34.580235596484286</v>
      </c>
      <c r="AU19">
        <v>145.69677863707221</v>
      </c>
      <c r="AV19" t="s">
        <v>1711</v>
      </c>
    </row>
    <row r="20" spans="1:48" x14ac:dyDescent="0.25">
      <c r="A20" s="14">
        <v>2.299999999999999E-10</v>
      </c>
      <c r="B20" t="s">
        <v>784</v>
      </c>
      <c r="C20" s="4">
        <v>9</v>
      </c>
      <c r="D20" s="4">
        <v>5</v>
      </c>
      <c r="E20" s="4">
        <v>15</v>
      </c>
      <c r="F20" s="4">
        <v>29</v>
      </c>
      <c r="G20" s="4">
        <v>1769.5</v>
      </c>
      <c r="H20" s="4" t="s">
        <v>140</v>
      </c>
      <c r="I20" s="34" t="s">
        <v>140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1.8380000000000001</v>
      </c>
      <c r="O20" s="4" t="s">
        <v>140</v>
      </c>
      <c r="P20" s="35" t="s">
        <v>145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1022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1712</v>
      </c>
    </row>
    <row r="21" spans="1:48" x14ac:dyDescent="0.25">
      <c r="A21" s="14">
        <v>2.399999999999999E-10</v>
      </c>
      <c r="B21" t="s">
        <v>816</v>
      </c>
      <c r="C21" s="4">
        <v>7</v>
      </c>
      <c r="D21" s="4">
        <v>5</v>
      </c>
      <c r="E21" s="4">
        <v>4</v>
      </c>
      <c r="F21" s="4">
        <v>16</v>
      </c>
      <c r="G21" s="4">
        <v>2600</v>
      </c>
      <c r="H21" s="4">
        <v>2528</v>
      </c>
      <c r="I21" s="34">
        <v>11080.504116430662</v>
      </c>
      <c r="J21" s="35">
        <v>19.036144578313252</v>
      </c>
      <c r="K21" s="35">
        <v>18.452554744525546</v>
      </c>
      <c r="L21" s="35">
        <v>14.750493380934429</v>
      </c>
      <c r="M21" s="35">
        <v>14.404569077522737</v>
      </c>
      <c r="N21" s="4">
        <v>1.2630000000000001</v>
      </c>
      <c r="O21" s="4">
        <v>7.3094867807154031</v>
      </c>
      <c r="P21" s="35">
        <v>2.096518987341772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2.096518987581772</v>
      </c>
      <c r="AH21" s="38" t="str">
        <f t="shared" si="19"/>
        <v xml:space="preserve"> </v>
      </c>
      <c r="AI21" s="1">
        <f t="shared" si="20"/>
        <v>81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-51.737216741762794</v>
      </c>
      <c r="AR21" s="21">
        <v>-95.905787741611874</v>
      </c>
      <c r="AS21">
        <v>2.8481012658227778</v>
      </c>
      <c r="AT21">
        <v>51.737216741762794</v>
      </c>
      <c r="AU21">
        <v>95.905787741611874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2</v>
      </c>
      <c r="E22" s="4">
        <v>7</v>
      </c>
      <c r="F22" s="4">
        <v>29</v>
      </c>
      <c r="G22" s="4">
        <v>620</v>
      </c>
      <c r="H22" s="4">
        <v>538.9</v>
      </c>
      <c r="I22" s="34">
        <v>142234.05808186182</v>
      </c>
      <c r="J22" s="35">
        <v>12.741905103524397</v>
      </c>
      <c r="K22" s="35">
        <v>11.197431757642653</v>
      </c>
      <c r="L22" s="35">
        <v>5.0184798746996222</v>
      </c>
      <c r="M22" s="35">
        <v>4.6255803294689075</v>
      </c>
      <c r="N22" s="4">
        <v>0.55100000000000005</v>
      </c>
      <c r="O22" s="4">
        <v>-9.0909090909090846</v>
      </c>
      <c r="P22" s="35">
        <v>5.839798894656747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0.15049174268830032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-0.33348042826200464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8</v>
      </c>
      <c r="AC22" s="1">
        <f t="shared" si="2"/>
        <v>30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5.839798894906747</v>
      </c>
      <c r="AH22" s="38" t="str">
        <f t="shared" si="19"/>
        <v xml:space="preserve"> </v>
      </c>
      <c r="AI22" s="1">
        <f t="shared" si="20"/>
        <v>24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-1.5657980765226398</v>
      </c>
      <c r="AR22" s="21">
        <v>33.348042826200462</v>
      </c>
      <c r="AS22">
        <v>15.049174243830032</v>
      </c>
      <c r="AT22">
        <v>1.5657980765226398</v>
      </c>
      <c r="AU22">
        <v>-33.348042826200462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1</v>
      </c>
      <c r="D23" s="4">
        <v>4</v>
      </c>
      <c r="E23" s="4">
        <v>18</v>
      </c>
      <c r="F23" s="4">
        <v>23</v>
      </c>
      <c r="G23" s="4">
        <v>1800</v>
      </c>
      <c r="H23" s="4">
        <v>1936.5</v>
      </c>
      <c r="I23" s="34">
        <v>10378.992566082856</v>
      </c>
      <c r="J23" s="35">
        <v>23.789926289926285</v>
      </c>
      <c r="K23" s="35">
        <v>22.755581668625144</v>
      </c>
      <c r="L23" s="35">
        <v>12.89858540820298</v>
      </c>
      <c r="M23" s="35">
        <v>12.201030094963963</v>
      </c>
      <c r="N23" s="4">
        <v>0.81400000000000006</v>
      </c>
      <c r="O23" s="4" t="s">
        <v>140</v>
      </c>
      <c r="P23" s="35">
        <v>2.235992770462174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2.2359927707221741</v>
      </c>
      <c r="AH23" s="38" t="str">
        <f t="shared" si="19"/>
        <v xml:space="preserve"> </v>
      </c>
      <c r="AI23" s="1">
        <f t="shared" si="20"/>
        <v>77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-89.629637812141638</v>
      </c>
      <c r="AR23" s="21">
        <v>-71.310034850263975</v>
      </c>
      <c r="AS23">
        <v>-7.0487993803253328</v>
      </c>
      <c r="AT23">
        <v>89.629637812141638</v>
      </c>
      <c r="AU23">
        <v>71.310034850263975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14</v>
      </c>
      <c r="D24" s="4">
        <v>1</v>
      </c>
      <c r="E24" s="4">
        <v>11</v>
      </c>
      <c r="F24" s="4">
        <v>26</v>
      </c>
      <c r="G24" s="4">
        <v>275</v>
      </c>
      <c r="H24" s="4">
        <v>230.9</v>
      </c>
      <c r="I24" s="34">
        <v>29849.435074084115</v>
      </c>
      <c r="J24" s="35">
        <v>8.6804511278195484</v>
      </c>
      <c r="K24" s="35">
        <v>8.7794676806083647</v>
      </c>
      <c r="L24" s="35">
        <v>4.8869910576273483</v>
      </c>
      <c r="M24" s="35">
        <v>4.9169294001253734</v>
      </c>
      <c r="N24" s="4">
        <v>0.26600000000000001</v>
      </c>
      <c r="O24" s="4">
        <v>-25.28735632183907</v>
      </c>
      <c r="P24" s="35">
        <v>6.6695539194456472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0.19099177159957989</v>
      </c>
      <c r="T24" s="37" t="str">
        <f t="shared" si="10"/>
        <v/>
      </c>
      <c r="U24" s="37" t="str">
        <f t="shared" si="11"/>
        <v/>
      </c>
      <c r="V24" s="37">
        <f t="shared" si="12"/>
        <v>-0.30808074671864916</v>
      </c>
      <c r="W24" s="37" t="str">
        <f t="shared" si="13"/>
        <v/>
      </c>
      <c r="X24" s="37">
        <f t="shared" si="14"/>
        <v>-0.35094385787246873</v>
      </c>
      <c r="Y24" s="1" t="str">
        <f t="shared" si="0"/>
        <v xml:space="preserve"> </v>
      </c>
      <c r="Z24" s="1">
        <f t="shared" si="15"/>
        <v>11</v>
      </c>
      <c r="AA24" s="1" t="str">
        <f t="shared" si="1"/>
        <v xml:space="preserve"> </v>
      </c>
      <c r="AB24" s="1">
        <f t="shared" si="16"/>
        <v>6</v>
      </c>
      <c r="AC24" s="1">
        <f t="shared" si="2"/>
        <v>22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6.6695539197156473</v>
      </c>
      <c r="AH24" s="38" t="str">
        <f t="shared" si="19"/>
        <v xml:space="preserve"> </v>
      </c>
      <c r="AI24" s="1">
        <f t="shared" si="20"/>
        <v>16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30.808074671864915</v>
      </c>
      <c r="AR24" s="21">
        <v>35.094385787246871</v>
      </c>
      <c r="AS24">
        <v>19.09917713295799</v>
      </c>
      <c r="AT24">
        <v>-30.808074671864915</v>
      </c>
      <c r="AU24">
        <v>-35.094385787246871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11</v>
      </c>
      <c r="D25" s="4">
        <v>0</v>
      </c>
      <c r="E25" s="4">
        <v>4</v>
      </c>
      <c r="F25" s="4">
        <v>15</v>
      </c>
      <c r="G25" s="4">
        <v>2950</v>
      </c>
      <c r="H25" s="4">
        <v>2641</v>
      </c>
      <c r="I25" s="34">
        <v>12565.171869037649</v>
      </c>
      <c r="J25" s="35">
        <v>20.919786077131995</v>
      </c>
      <c r="K25" s="35">
        <v>18.760574535178325</v>
      </c>
      <c r="L25" s="35">
        <v>10.985730002292</v>
      </c>
      <c r="M25" s="35">
        <v>10.219381772128148</v>
      </c>
      <c r="N25" s="4">
        <v>1.4510000000000001</v>
      </c>
      <c r="O25" s="4">
        <v>1.9900497512437827</v>
      </c>
      <c r="P25" s="35">
        <v>2.6651635804779867</v>
      </c>
      <c r="Q25" s="36">
        <f t="shared" si="7"/>
        <v>73.333333333613325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>
        <f t="shared" si="3"/>
        <v>15</v>
      </c>
      <c r="AF25" s="1" t="str">
        <f t="shared" si="4"/>
        <v xml:space="preserve"> </v>
      </c>
      <c r="AG25" s="38">
        <f t="shared" si="18"/>
        <v>2.6651635807579868</v>
      </c>
      <c r="AH25" s="38" t="str">
        <f t="shared" si="19"/>
        <v xml:space="preserve"> </v>
      </c>
      <c r="AI25" s="1">
        <f t="shared" si="20"/>
        <v>69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-66.751733846011646</v>
      </c>
      <c r="AR25" s="21">
        <v>-45.904820566709482</v>
      </c>
      <c r="AS25">
        <v>11.700113593335848</v>
      </c>
      <c r="AT25">
        <v>66.751733846011646</v>
      </c>
      <c r="AU25">
        <v>45.904820566709482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10</v>
      </c>
      <c r="D26" s="4">
        <v>0</v>
      </c>
      <c r="E26" s="4">
        <v>2</v>
      </c>
      <c r="F26" s="4">
        <v>12</v>
      </c>
      <c r="G26" s="4">
        <v>5300</v>
      </c>
      <c r="H26" s="4">
        <v>4371</v>
      </c>
      <c r="I26" s="34">
        <v>40058.762561726471</v>
      </c>
      <c r="J26" s="35">
        <v>11.898326818461177</v>
      </c>
      <c r="K26" s="35">
        <v>10.861222993163302</v>
      </c>
      <c r="L26" s="35">
        <v>8.4804428217846421</v>
      </c>
      <c r="M26" s="35">
        <v>7.8101506951060378</v>
      </c>
      <c r="N26" s="4">
        <v>4.7860000000000005</v>
      </c>
      <c r="O26" s="4">
        <v>-16.153846153846157</v>
      </c>
      <c r="P26" s="35">
        <v>3.6473539323671487</v>
      </c>
      <c r="Q26" s="36">
        <f t="shared" si="7"/>
        <v>83.33333333362333</v>
      </c>
      <c r="R26" s="36" t="str">
        <f t="shared" si="8"/>
        <v xml:space="preserve"> </v>
      </c>
      <c r="S26" s="37">
        <f t="shared" si="9"/>
        <v>0.21253717713740336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19</v>
      </c>
      <c r="AD26" s="1" t="str">
        <f t="shared" si="17"/>
        <v xml:space="preserve"> </v>
      </c>
      <c r="AE26" s="1">
        <f t="shared" si="3"/>
        <v>9</v>
      </c>
      <c r="AF26" s="1" t="str">
        <f t="shared" si="4"/>
        <v xml:space="preserve"> </v>
      </c>
      <c r="AG26" s="38">
        <f t="shared" si="18"/>
        <v>3.6473539326571487</v>
      </c>
      <c r="AH26" s="38" t="str">
        <f t="shared" si="19"/>
        <v xml:space="preserve"> </v>
      </c>
      <c r="AI26" s="1">
        <f t="shared" si="20"/>
        <v>51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5.1583692333383997</v>
      </c>
      <c r="AR26" s="21">
        <v>-12.631339745340231</v>
      </c>
      <c r="AS26">
        <v>21.253717684740337</v>
      </c>
      <c r="AT26">
        <v>-5.1583692333383997</v>
      </c>
      <c r="AU26">
        <v>12.631339745340231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5</v>
      </c>
      <c r="D27" s="4">
        <v>2</v>
      </c>
      <c r="E27" s="4">
        <v>10</v>
      </c>
      <c r="F27" s="4">
        <v>17</v>
      </c>
      <c r="G27" s="4">
        <v>140</v>
      </c>
      <c r="H27" s="4">
        <v>121.15</v>
      </c>
      <c r="I27" s="34">
        <v>8991.6312742828213</v>
      </c>
      <c r="J27" s="35">
        <v>10.62719298245614</v>
      </c>
      <c r="K27" s="35">
        <v>9.0410447761194028</v>
      </c>
      <c r="L27" s="35">
        <v>4.6405571473316662</v>
      </c>
      <c r="M27" s="35">
        <v>4.4050660494073508</v>
      </c>
      <c r="N27" s="4">
        <v>0.114</v>
      </c>
      <c r="O27" s="4">
        <v>-14.0625</v>
      </c>
      <c r="P27" s="35">
        <v>9.5749071399092038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0.15559224132352442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-0.38367349482489921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4</v>
      </c>
      <c r="AC27" s="1">
        <f t="shared" si="2"/>
        <v>28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9.5749071402092039</v>
      </c>
      <c r="AH27" s="38" t="str">
        <f t="shared" si="19"/>
        <v xml:space="preserve"> </v>
      </c>
      <c r="AI27" s="1">
        <f t="shared" si="20"/>
        <v>4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15.290584272376261</v>
      </c>
      <c r="AR27" s="21">
        <v>38.367349482489921</v>
      </c>
      <c r="AS27">
        <v>15.559224102352442</v>
      </c>
      <c r="AT27">
        <v>-15.290584272376261</v>
      </c>
      <c r="AU27">
        <v>-38.367349482489921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11</v>
      </c>
      <c r="D28" s="4">
        <v>1</v>
      </c>
      <c r="E28" s="4">
        <v>14</v>
      </c>
      <c r="F28" s="4">
        <v>26</v>
      </c>
      <c r="G28" s="4">
        <v>1750</v>
      </c>
      <c r="H28" s="4">
        <v>1734.5</v>
      </c>
      <c r="I28" s="34">
        <v>35840.561274232707</v>
      </c>
      <c r="J28" s="35">
        <v>20.673420738974968</v>
      </c>
      <c r="K28" s="35">
        <v>19.315144766146993</v>
      </c>
      <c r="L28" s="35">
        <v>12.868642739361292</v>
      </c>
      <c r="M28" s="35">
        <v>12.237718609617559</v>
      </c>
      <c r="N28" s="4">
        <v>0.83899999999999997</v>
      </c>
      <c r="O28" s="4">
        <v>11.538461538461533</v>
      </c>
      <c r="P28" s="35">
        <v>2.3407321994811188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2.3407321997911188</v>
      </c>
      <c r="AH28" s="38" t="str">
        <f t="shared" si="19"/>
        <v xml:space="preserve"> </v>
      </c>
      <c r="AI28" s="1">
        <f t="shared" si="20"/>
        <v>74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-64.787954333842038</v>
      </c>
      <c r="AR28" s="21">
        <v>-70.912357160777375</v>
      </c>
      <c r="AS28">
        <v>0.89362928797924734</v>
      </c>
      <c r="AT28">
        <v>64.787954333842038</v>
      </c>
      <c r="AU28">
        <v>70.912357160777375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3</v>
      </c>
      <c r="E29" s="4">
        <v>10</v>
      </c>
      <c r="F29" s="4">
        <v>20</v>
      </c>
      <c r="G29" s="4">
        <v>5000</v>
      </c>
      <c r="H29" s="4">
        <v>5070</v>
      </c>
      <c r="I29" s="34">
        <v>8695.2801915374512</v>
      </c>
      <c r="J29" s="35">
        <v>24.767953102100634</v>
      </c>
      <c r="K29" s="35">
        <v>23.256880733944953</v>
      </c>
      <c r="L29" s="35">
        <v>16.301845622119817</v>
      </c>
      <c r="M29" s="35">
        <v>15.370145641613876</v>
      </c>
      <c r="N29" s="4">
        <v>1.9140000000000001</v>
      </c>
      <c r="O29" s="4" t="s">
        <v>140</v>
      </c>
      <c r="P29" s="35">
        <v>2.031558185404339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2.031558185724339</v>
      </c>
      <c r="AH29" s="38" t="str">
        <f t="shared" si="19"/>
        <v xml:space="preserve"> </v>
      </c>
      <c r="AI29" s="1">
        <f t="shared" si="20"/>
        <v>85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-97.425495096563679</v>
      </c>
      <c r="AR29" s="21">
        <v>-116.50976857298967</v>
      </c>
      <c r="AS29">
        <v>-1.3806706114398382</v>
      </c>
      <c r="AT29">
        <v>97.425495096563679</v>
      </c>
      <c r="AU29">
        <v>116.50976857298967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21</v>
      </c>
      <c r="D30" s="4">
        <v>0</v>
      </c>
      <c r="E30" s="4">
        <v>4</v>
      </c>
      <c r="F30" s="4">
        <v>25</v>
      </c>
      <c r="G30" s="4">
        <v>2689.44775390625</v>
      </c>
      <c r="H30" s="4">
        <v>2420</v>
      </c>
      <c r="I30" s="34">
        <v>25597.476250138407</v>
      </c>
      <c r="J30" s="35">
        <v>13.27662195414206</v>
      </c>
      <c r="K30" s="35">
        <v>11.800815865052021</v>
      </c>
      <c r="L30" s="35">
        <v>8.3012717922909864</v>
      </c>
      <c r="M30" s="35">
        <v>7.7561709039667628</v>
      </c>
      <c r="N30" s="4">
        <v>1.8360000000000001</v>
      </c>
      <c r="O30" s="4">
        <v>-18.290495053022351</v>
      </c>
      <c r="P30" s="35">
        <v>2.6712663746281375</v>
      </c>
      <c r="Q30" s="36">
        <f t="shared" si="7"/>
        <v>84.000000000330004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>
        <f t="shared" si="3"/>
        <v>7</v>
      </c>
      <c r="AF30" s="1" t="str">
        <f t="shared" si="4"/>
        <v xml:space="preserve"> </v>
      </c>
      <c r="AG30" s="38">
        <f t="shared" si="18"/>
        <v>2.6712663749581376</v>
      </c>
      <c r="AH30" s="38" t="str">
        <f t="shared" si="19"/>
        <v xml:space="preserve"> </v>
      </c>
      <c r="AI30" s="1">
        <f t="shared" si="20"/>
        <v>68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-5.8280291351204605</v>
      </c>
      <c r="AR30" s="21">
        <v>-10.251714822502134</v>
      </c>
      <c r="AS30">
        <v>11.134204706869832</v>
      </c>
      <c r="AT30">
        <v>5.8280291351204605</v>
      </c>
      <c r="AU30">
        <v>10.251714822502134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1</v>
      </c>
      <c r="F31" s="4">
        <v>14</v>
      </c>
      <c r="G31" s="4">
        <v>8175</v>
      </c>
      <c r="H31" s="4">
        <v>6615</v>
      </c>
      <c r="I31" s="34">
        <v>8467.1623326345252</v>
      </c>
      <c r="J31" s="35">
        <v>18.597132414956427</v>
      </c>
      <c r="K31" s="35">
        <v>17.859071274298056</v>
      </c>
      <c r="L31" s="35">
        <v>13.088584308625922</v>
      </c>
      <c r="M31" s="35">
        <v>12.403962976290828</v>
      </c>
      <c r="N31" s="4">
        <v>3.5569999999999999</v>
      </c>
      <c r="O31" s="4">
        <v>37.384523836621355</v>
      </c>
      <c r="P31" s="35">
        <v>2.0483749055177625</v>
      </c>
      <c r="Q31" s="36">
        <f t="shared" si="7"/>
        <v>92.857142857482856</v>
      </c>
      <c r="R31" s="36" t="str">
        <f t="shared" si="8"/>
        <v xml:space="preserve"> </v>
      </c>
      <c r="S31" s="37">
        <f t="shared" si="9"/>
        <v>0.23582766473909286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>
        <f t="shared" si="2"/>
        <v>15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>
        <f t="shared" si="18"/>
        <v>2.0483749058577625</v>
      </c>
      <c r="AH31" s="38" t="str">
        <f t="shared" si="19"/>
        <v xml:space="preserve"> </v>
      </c>
      <c r="AI31" s="1">
        <f t="shared" si="20"/>
        <v>83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-48.237848289842411</v>
      </c>
      <c r="AR31" s="21">
        <v>-73.833468019320364</v>
      </c>
      <c r="AS31">
        <v>23.582766439909285</v>
      </c>
      <c r="AT31">
        <v>48.237848289842411</v>
      </c>
      <c r="AU31">
        <v>73.833468019320364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16</v>
      </c>
      <c r="D32" s="4">
        <v>3</v>
      </c>
      <c r="E32" s="4">
        <v>10</v>
      </c>
      <c r="F32" s="4">
        <v>29</v>
      </c>
      <c r="G32" s="4">
        <v>3100</v>
      </c>
      <c r="H32" s="4">
        <v>3026</v>
      </c>
      <c r="I32" s="34">
        <v>95299.04928146016</v>
      </c>
      <c r="J32" s="35">
        <v>23.439194422927965</v>
      </c>
      <c r="K32" s="35">
        <v>21.864161849710982</v>
      </c>
      <c r="L32" s="35">
        <v>18.664669481144458</v>
      </c>
      <c r="M32" s="35">
        <v>17.634729673872609</v>
      </c>
      <c r="N32" s="4">
        <v>1.2909999999999999</v>
      </c>
      <c r="O32" s="4" t="s">
        <v>140</v>
      </c>
      <c r="P32" s="35">
        <v>2.1943159286186384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2.1943159289686385</v>
      </c>
      <c r="AH32" s="38" t="str">
        <f t="shared" si="19"/>
        <v xml:space="preserve"> </v>
      </c>
      <c r="AI32" s="1">
        <f t="shared" si="20"/>
        <v>79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-86.833952104774383</v>
      </c>
      <c r="AR32" s="21">
        <v>-147.89115070324451</v>
      </c>
      <c r="AS32">
        <v>2.4454725710508995</v>
      </c>
      <c r="AT32">
        <v>86.833952104774383</v>
      </c>
      <c r="AU32">
        <v>147.89115070324451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10</v>
      </c>
      <c r="D33" s="4">
        <v>4</v>
      </c>
      <c r="E33" s="4">
        <v>6</v>
      </c>
      <c r="F33" s="4">
        <v>20</v>
      </c>
      <c r="G33" s="4">
        <v>360</v>
      </c>
      <c r="H33" s="4">
        <v>351.3</v>
      </c>
      <c r="I33" s="34">
        <v>6293.0130089635577</v>
      </c>
      <c r="J33" s="35">
        <v>11.594059405940595</v>
      </c>
      <c r="K33" s="35">
        <v>11.518032786885247</v>
      </c>
      <c r="L33" s="35" t="s">
        <v>1019</v>
      </c>
      <c r="M33" s="35" t="s">
        <v>1019</v>
      </c>
      <c r="N33" s="4">
        <v>0.31</v>
      </c>
      <c r="O33" s="4">
        <v>10.791366906474808</v>
      </c>
      <c r="P33" s="35">
        <v>7.7996014802163405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7.7996014805763405</v>
      </c>
      <c r="AH33" s="38" t="str">
        <f t="shared" si="19"/>
        <v xml:space="preserve"> </v>
      </c>
      <c r="AI33" s="1">
        <f t="shared" si="20"/>
        <v>13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7.5836865096995059</v>
      </c>
      <c r="AR33" s="21" t="e">
        <v>#VALUE!</v>
      </c>
      <c r="AS33">
        <v>2.4765157984628416</v>
      </c>
      <c r="AT33">
        <v>-7.5836865096995059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3</v>
      </c>
      <c r="E34" s="4">
        <v>7</v>
      </c>
      <c r="F34" s="4">
        <v>15</v>
      </c>
      <c r="G34" s="4">
        <v>515.5</v>
      </c>
      <c r="H34" s="4">
        <v>531.4</v>
      </c>
      <c r="I34" s="34">
        <v>9992.4327620924032</v>
      </c>
      <c r="J34" s="35">
        <v>6.7740505918940634</v>
      </c>
      <c r="K34" s="35">
        <v>8.4945763250499784</v>
      </c>
      <c r="L34" s="35">
        <v>5.0936885678385124</v>
      </c>
      <c r="M34" s="35">
        <v>5.9335919431345685</v>
      </c>
      <c r="N34" s="4">
        <v>1.35</v>
      </c>
      <c r="O34" s="4" t="s">
        <v>140</v>
      </c>
      <c r="P34" s="35">
        <v>10.688884593868867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>
        <f t="shared" si="12"/>
        <v>-0.46004004190381409</v>
      </c>
      <c r="W34" s="37" t="str">
        <f t="shared" si="13"/>
        <v/>
      </c>
      <c r="X34" s="37">
        <f t="shared" si="14"/>
        <v>-0.32349173304084311</v>
      </c>
      <c r="Y34" s="1" t="str">
        <f t="shared" si="0"/>
        <v xml:space="preserve"> </v>
      </c>
      <c r="Z34" s="1">
        <f t="shared" si="15"/>
        <v>3</v>
      </c>
      <c r="AA34" s="1" t="str">
        <f t="shared" si="1"/>
        <v xml:space="preserve"> </v>
      </c>
      <c r="AB34" s="1">
        <f t="shared" si="16"/>
        <v>9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10.688884594238866</v>
      </c>
      <c r="AH34" s="38" t="str">
        <f t="shared" si="19"/>
        <v xml:space="preserve"> </v>
      </c>
      <c r="AI34" s="1">
        <f t="shared" si="20"/>
        <v>2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46.004004190381409</v>
      </c>
      <c r="AR34" s="21">
        <v>32.34917330408431</v>
      </c>
      <c r="AS34">
        <v>-2.9920963492660824</v>
      </c>
      <c r="AT34">
        <v>-46.004004190381409</v>
      </c>
      <c r="AU34">
        <v>-32.34917330408431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10</v>
      </c>
      <c r="D35" s="4">
        <v>1</v>
      </c>
      <c r="E35" s="4">
        <v>5</v>
      </c>
      <c r="F35" s="4">
        <v>16</v>
      </c>
      <c r="G35" s="4">
        <v>2025</v>
      </c>
      <c r="H35" s="4">
        <v>2038</v>
      </c>
      <c r="I35" s="34">
        <v>24162.67249992647</v>
      </c>
      <c r="J35" s="35">
        <v>26.340343190901589</v>
      </c>
      <c r="K35" s="35">
        <v>23.475743533535635</v>
      </c>
      <c r="L35" s="35">
        <v>16.534687537268933</v>
      </c>
      <c r="M35" s="35">
        <v>15.252294279427945</v>
      </c>
      <c r="N35" s="4">
        <v>1.008</v>
      </c>
      <c r="O35" s="4" t="s">
        <v>140</v>
      </c>
      <c r="P35" s="35">
        <v>1.7551084431628601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-109.95902544066504</v>
      </c>
      <c r="AR35" s="21">
        <v>-119.60221284780373</v>
      </c>
      <c r="AS35">
        <v>-0.63788027477919007</v>
      </c>
      <c r="AT35">
        <v>109.95902544066504</v>
      </c>
      <c r="AU35">
        <v>119.60221284780373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12</v>
      </c>
      <c r="D36" s="4">
        <v>4</v>
      </c>
      <c r="E36" s="4">
        <v>12</v>
      </c>
      <c r="F36" s="4">
        <v>28</v>
      </c>
      <c r="G36" s="4">
        <v>1455</v>
      </c>
      <c r="H36" s="4">
        <v>1300</v>
      </c>
      <c r="I36" s="34">
        <v>6727.2763143765524</v>
      </c>
      <c r="J36" s="35">
        <v>11.284722222222221</v>
      </c>
      <c r="K36" s="35">
        <v>10.458567980691873</v>
      </c>
      <c r="L36" s="35">
        <v>5.6228982119543494</v>
      </c>
      <c r="M36" s="35">
        <v>5.1953792272268604</v>
      </c>
      <c r="N36" s="4">
        <v>1.1520000000000001</v>
      </c>
      <c r="O36" s="4">
        <v>-1845.7493559630252</v>
      </c>
      <c r="P36" s="35">
        <v>4.476923076923077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 t="str">
        <f t="shared" si="14"/>
        <v/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 t="str">
        <f t="shared" si="16"/>
        <v xml:space="preserve"> 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4.476923077313077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43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-1845.7493559626353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3</v>
      </c>
      <c r="AO36" t="s">
        <v>853</v>
      </c>
      <c r="AP36" t="s">
        <v>1024</v>
      </c>
      <c r="AQ36" s="22">
        <v>10.049414961123171</v>
      </c>
      <c r="AR36" s="21">
        <v>25.320579104992959</v>
      </c>
      <c r="AS36">
        <v>11.923076923076925</v>
      </c>
      <c r="AT36">
        <v>-10.049414961123171</v>
      </c>
      <c r="AU36">
        <v>-25.320579104992959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14</v>
      </c>
      <c r="D37" s="4">
        <v>3</v>
      </c>
      <c r="E37" s="4">
        <v>8</v>
      </c>
      <c r="F37" s="4">
        <v>25</v>
      </c>
      <c r="G37" s="4">
        <v>6240</v>
      </c>
      <c r="H37" s="4">
        <v>5369</v>
      </c>
      <c r="I37" s="34">
        <v>16225.540954953158</v>
      </c>
      <c r="J37" s="35">
        <v>13.466949769236852</v>
      </c>
      <c r="K37" s="35">
        <v>12.757128780123328</v>
      </c>
      <c r="L37" s="35">
        <v>9.466838102533238</v>
      </c>
      <c r="M37" s="35">
        <v>8.8630980432332755</v>
      </c>
      <c r="N37" s="4">
        <v>5.194</v>
      </c>
      <c r="O37" s="4" t="s">
        <v>140</v>
      </c>
      <c r="P37" s="35">
        <v>2.9507913889665582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0.16222760330556893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27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2.9507913893665583</v>
      </c>
      <c r="AH37" s="38" t="str">
        <f t="shared" si="19"/>
        <v xml:space="preserve"> </v>
      </c>
      <c r="AI37" s="1">
        <f t="shared" si="29"/>
        <v>66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-7.3451332321299745</v>
      </c>
      <c r="AR37" s="21">
        <v>-25.731955399961848</v>
      </c>
      <c r="AS37">
        <v>16.222760290556892</v>
      </c>
      <c r="AT37">
        <v>7.3451332321299745</v>
      </c>
      <c r="AU37">
        <v>25.731955399961848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10</v>
      </c>
      <c r="D38" s="4">
        <v>1</v>
      </c>
      <c r="E38" s="4">
        <v>5</v>
      </c>
      <c r="F38" s="4">
        <v>16</v>
      </c>
      <c r="G38" s="4">
        <v>1100</v>
      </c>
      <c r="H38" s="4">
        <v>990.4</v>
      </c>
      <c r="I38" s="34">
        <v>9508.0879740342625</v>
      </c>
      <c r="J38" s="35">
        <v>22.918174318010276</v>
      </c>
      <c r="K38" s="35">
        <v>19.002845568541659</v>
      </c>
      <c r="L38" s="35">
        <v>8.7947365503906614</v>
      </c>
      <c r="M38" s="35">
        <v>7.4704627037657056</v>
      </c>
      <c r="N38" s="4">
        <v>0.52300000000000002</v>
      </c>
      <c r="O38" s="4" t="s">
        <v>140</v>
      </c>
      <c r="P38" s="35">
        <v>2.263051504946294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2.2630515053562941</v>
      </c>
      <c r="AH38" s="38" t="str">
        <f t="shared" si="19"/>
        <v xml:space="preserve"> </v>
      </c>
      <c r="AI38" s="1">
        <f t="shared" si="29"/>
        <v>76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-82.680897884080039</v>
      </c>
      <c r="AR38" s="21">
        <v>-16.805570321545549</v>
      </c>
      <c r="AS38">
        <v>11.066235864297248</v>
      </c>
      <c r="AT38">
        <v>82.680897884080039</v>
      </c>
      <c r="AU38">
        <v>16.805570321545549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22</v>
      </c>
      <c r="D39" s="4">
        <v>0</v>
      </c>
      <c r="E39" s="4">
        <v>8</v>
      </c>
      <c r="F39" s="4">
        <v>30</v>
      </c>
      <c r="G39" s="4">
        <v>370</v>
      </c>
      <c r="H39" s="4">
        <v>300.5</v>
      </c>
      <c r="I39" s="34">
        <v>54502.367171539154</v>
      </c>
      <c r="J39" s="35">
        <v>9.9616139580750165</v>
      </c>
      <c r="K39" s="35">
        <v>8.9178001948143084</v>
      </c>
      <c r="L39" s="35">
        <v>5.451910649005959</v>
      </c>
      <c r="M39" s="35">
        <v>5.1591124787863896</v>
      </c>
      <c r="N39" s="4">
        <v>0.39300000000000002</v>
      </c>
      <c r="O39" s="4" t="s">
        <v>140</v>
      </c>
      <c r="P39" s="35">
        <v>5.5429055190919438</v>
      </c>
      <c r="Q39" s="36">
        <f t="shared" si="7"/>
        <v>73.33333333375333</v>
      </c>
      <c r="R39" s="36" t="str">
        <f t="shared" si="8"/>
        <v xml:space="preserve"> </v>
      </c>
      <c r="S39" s="37">
        <f t="shared" si="9"/>
        <v>0.23128119842332781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17</v>
      </c>
      <c r="AD39" s="1" t="str">
        <f t="shared" si="17"/>
        <v xml:space="preserve"> </v>
      </c>
      <c r="AE39" s="1">
        <f t="shared" si="27"/>
        <v>14</v>
      </c>
      <c r="AF39" s="1" t="str">
        <f t="shared" si="28"/>
        <v xml:space="preserve"> </v>
      </c>
      <c r="AG39" s="38">
        <f t="shared" si="18"/>
        <v>5.5429055195119439</v>
      </c>
      <c r="AH39" s="38" t="str">
        <f t="shared" si="19"/>
        <v xml:space="preserve"> </v>
      </c>
      <c r="AI39" s="1">
        <f t="shared" si="29"/>
        <v>27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20.595918462595908</v>
      </c>
      <c r="AR39" s="21">
        <v>27.591516920315094</v>
      </c>
      <c r="AS39">
        <v>23.128119800332779</v>
      </c>
      <c r="AT39">
        <v>-20.595918462595908</v>
      </c>
      <c r="AU39">
        <v>-27.591516920315094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9</v>
      </c>
      <c r="D40" s="4">
        <v>2</v>
      </c>
      <c r="E40" s="4">
        <v>14</v>
      </c>
      <c r="F40" s="4">
        <v>25</v>
      </c>
      <c r="G40" s="4">
        <v>1600</v>
      </c>
      <c r="H40" s="4">
        <v>1538</v>
      </c>
      <c r="I40" s="34">
        <v>99482.477263242632</v>
      </c>
      <c r="J40" s="35">
        <v>13.769024171888988</v>
      </c>
      <c r="K40" s="35">
        <v>13.044953350296861</v>
      </c>
      <c r="L40" s="35">
        <v>9.3391890885125637</v>
      </c>
      <c r="M40" s="35">
        <v>8.5600920981212685</v>
      </c>
      <c r="N40" s="4">
        <v>1.117</v>
      </c>
      <c r="O40" s="4">
        <v>1.2195121951219523</v>
      </c>
      <c r="P40" s="35">
        <v>5.2015604681404417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5.2015604685704417</v>
      </c>
      <c r="AH40" s="38" t="str">
        <f t="shared" si="19"/>
        <v xml:space="preserve"> </v>
      </c>
      <c r="AI40" s="1">
        <f t="shared" si="29"/>
        <v>34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-9.752970014352357</v>
      </c>
      <c r="AR40" s="21">
        <v>-24.036610030804042</v>
      </c>
      <c r="AS40">
        <v>4.0312093628088519</v>
      </c>
      <c r="AT40">
        <v>9.752970014352357</v>
      </c>
      <c r="AU40">
        <v>24.036610030804042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16</v>
      </c>
      <c r="D41" s="4">
        <v>0</v>
      </c>
      <c r="E41" s="4">
        <v>2</v>
      </c>
      <c r="F41" s="4">
        <v>18</v>
      </c>
      <c r="G41" s="4">
        <v>1099</v>
      </c>
      <c r="H41" s="4">
        <v>643</v>
      </c>
      <c r="I41" s="34">
        <v>4874.3299431439018</v>
      </c>
      <c r="J41" s="35">
        <v>10.806722689075631</v>
      </c>
      <c r="K41" s="35">
        <v>9.0436005625879048</v>
      </c>
      <c r="L41" s="35">
        <v>8.7557308332569974</v>
      </c>
      <c r="M41" s="35">
        <v>7.7291404670616943</v>
      </c>
      <c r="N41" s="4">
        <v>0.77900000000000003</v>
      </c>
      <c r="O41" s="4" t="s">
        <v>140</v>
      </c>
      <c r="P41" s="35">
        <v>5.412130637636082</v>
      </c>
      <c r="Q41" s="36">
        <f t="shared" si="7"/>
        <v>88.888888889328882</v>
      </c>
      <c r="R41" s="36" t="str">
        <f t="shared" si="8"/>
        <v xml:space="preserve"> </v>
      </c>
      <c r="S41" s="37">
        <f t="shared" si="9"/>
        <v>0.70917573916472798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</v>
      </c>
      <c r="AD41" s="1" t="str">
        <f t="shared" si="17"/>
        <v xml:space="preserve"> </v>
      </c>
      <c r="AE41" s="1">
        <f t="shared" si="27"/>
        <v>6</v>
      </c>
      <c r="AF41" s="1" t="str">
        <f t="shared" si="28"/>
        <v xml:space="preserve"> </v>
      </c>
      <c r="AG41" s="38">
        <f t="shared" si="18"/>
        <v>5.4121306380760821</v>
      </c>
      <c r="AH41" s="38" t="str">
        <f t="shared" si="19"/>
        <v xml:space="preserve"> </v>
      </c>
      <c r="AI41" s="1">
        <f t="shared" si="29"/>
        <v>30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13.859551959460269</v>
      </c>
      <c r="AR41" s="21">
        <v>-16.287523531912473</v>
      </c>
      <c r="AS41">
        <v>70.917573872472801</v>
      </c>
      <c r="AT41">
        <v>-13.859551959460269</v>
      </c>
      <c r="AU41">
        <v>16.287523531912473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8</v>
      </c>
      <c r="E42" s="4">
        <v>6</v>
      </c>
      <c r="F42" s="4">
        <v>15</v>
      </c>
      <c r="G42" s="4">
        <v>1675</v>
      </c>
      <c r="H42" s="4">
        <v>1692.5</v>
      </c>
      <c r="I42" s="34">
        <v>10458.674268975828</v>
      </c>
      <c r="J42" s="35">
        <v>32.610789980732179</v>
      </c>
      <c r="K42" s="35">
        <v>29.332755632582327</v>
      </c>
      <c r="L42" s="35">
        <v>25.399682994991448</v>
      </c>
      <c r="M42" s="35">
        <v>23.305893713548858</v>
      </c>
      <c r="N42" s="4">
        <v>0.51900000000000002</v>
      </c>
      <c r="O42" s="4">
        <v>4.6370967741935525</v>
      </c>
      <c r="P42" s="35">
        <v>2.4342688330871494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2.4342688335371494</v>
      </c>
      <c r="AH42" s="38" t="str">
        <f t="shared" si="19"/>
        <v xml:space="preserve"> </v>
      </c>
      <c r="AI42" s="1">
        <f t="shared" si="29"/>
        <v>72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>
        <v>-159.94079247873202</v>
      </c>
      <c r="AR42" s="21">
        <v>-237.34091308109191</v>
      </c>
      <c r="AS42">
        <v>-1.0339734121122546</v>
      </c>
      <c r="AT42">
        <v>159.94079247873202</v>
      </c>
      <c r="AU42">
        <v>237.34091308109191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4</v>
      </c>
      <c r="D43" s="4">
        <v>2</v>
      </c>
      <c r="E43" s="4">
        <v>8</v>
      </c>
      <c r="F43" s="4">
        <v>14</v>
      </c>
      <c r="G43" s="4">
        <v>1520</v>
      </c>
      <c r="H43" s="4">
        <v>1496</v>
      </c>
      <c r="I43" s="34">
        <v>7399.2455400463923</v>
      </c>
      <c r="J43" s="35">
        <v>29.390962671905697</v>
      </c>
      <c r="K43" s="35">
        <v>26.954954954954953</v>
      </c>
      <c r="L43" s="35">
        <v>20.560932752754713</v>
      </c>
      <c r="M43" s="35">
        <v>19.081274403435483</v>
      </c>
      <c r="N43" s="4">
        <v>0.50900000000000001</v>
      </c>
      <c r="O43" s="4">
        <v>14.337806413732892</v>
      </c>
      <c r="P43" s="35">
        <v>1.0695187165775399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-134.27553068055013</v>
      </c>
      <c r="AR43" s="21">
        <v>-173.07599980601802</v>
      </c>
      <c r="AS43">
        <v>1.6042780748663166</v>
      </c>
      <c r="AT43">
        <v>134.27553068055013</v>
      </c>
      <c r="AU43">
        <v>173.07599980601802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9</v>
      </c>
      <c r="D44" s="4">
        <v>8</v>
      </c>
      <c r="E44" s="4">
        <v>14</v>
      </c>
      <c r="F44" s="4">
        <v>31</v>
      </c>
      <c r="G44" s="4">
        <v>690</v>
      </c>
      <c r="H44" s="4">
        <v>623.1</v>
      </c>
      <c r="I44" s="34">
        <v>162648.62972532967</v>
      </c>
      <c r="J44" s="35">
        <v>11.059601351560666</v>
      </c>
      <c r="K44" s="35">
        <v>10.556238481203547</v>
      </c>
      <c r="L44" s="35" t="s">
        <v>1019</v>
      </c>
      <c r="M44" s="35" t="s">
        <v>1019</v>
      </c>
      <c r="N44" s="4">
        <v>0.73399999999999999</v>
      </c>
      <c r="O44" s="4">
        <v>-0.15824917505752581</v>
      </c>
      <c r="P44" s="35">
        <v>6.3687618625162123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6.3687618629862124</v>
      </c>
      <c r="AH44" s="38" t="str">
        <f t="shared" si="19"/>
        <v xml:space="preserve"> </v>
      </c>
      <c r="AI44" s="1">
        <f t="shared" si="29"/>
        <v>20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11.843854702013889</v>
      </c>
      <c r="AR44" s="21" t="e">
        <v>#VALUE!</v>
      </c>
      <c r="AS44">
        <v>10.736639383726532</v>
      </c>
      <c r="AT44">
        <v>-11.843854702013889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19</v>
      </c>
      <c r="D45" s="4">
        <v>6</v>
      </c>
      <c r="E45" s="4">
        <v>7</v>
      </c>
      <c r="F45" s="4">
        <v>32</v>
      </c>
      <c r="G45" s="4">
        <v>750</v>
      </c>
      <c r="H45" s="4">
        <v>644.4</v>
      </c>
      <c r="I45" s="34">
        <v>16650.377713140715</v>
      </c>
      <c r="J45" s="35">
        <v>6.3574925042694845</v>
      </c>
      <c r="K45" s="35">
        <v>5.8688421295356177</v>
      </c>
      <c r="L45" s="35">
        <v>3.2055847008321026</v>
      </c>
      <c r="M45" s="35">
        <v>2.9908064573208999</v>
      </c>
      <c r="N45" s="4">
        <v>1.1739999999999999</v>
      </c>
      <c r="O45" s="4">
        <v>-6.222787862549402</v>
      </c>
      <c r="P45" s="35">
        <v>4.1990264167876568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0.16387337105728125</v>
      </c>
      <c r="T45" s="37" t="str">
        <f t="shared" si="10"/>
        <v/>
      </c>
      <c r="U45" s="37" t="str">
        <f t="shared" si="11"/>
        <v/>
      </c>
      <c r="V45" s="37">
        <f t="shared" si="12"/>
        <v>-0.49324391076885377</v>
      </c>
      <c r="W45" s="37" t="str">
        <f t="shared" si="13"/>
        <v/>
      </c>
      <c r="X45" s="37">
        <f t="shared" si="14"/>
        <v>-0.57425654873302312</v>
      </c>
      <c r="Y45" s="1" t="str">
        <f t="shared" si="24"/>
        <v xml:space="preserve"> </v>
      </c>
      <c r="Z45" s="1">
        <f t="shared" si="15"/>
        <v>1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25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4.1990264172676568</v>
      </c>
      <c r="AH45" s="38" t="str">
        <f t="shared" si="19"/>
        <v xml:space="preserve"> </v>
      </c>
      <c r="AI45" s="1">
        <f t="shared" si="29"/>
        <v>47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49.324391076885377</v>
      </c>
      <c r="AR45" s="21">
        <v>57.425654873302314</v>
      </c>
      <c r="AS45">
        <v>16.387337057728125</v>
      </c>
      <c r="AT45">
        <v>-49.324391076885377</v>
      </c>
      <c r="AU45">
        <v>-57.425654873302314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5</v>
      </c>
      <c r="D46" s="4">
        <v>7</v>
      </c>
      <c r="E46" s="4">
        <v>9</v>
      </c>
      <c r="F46" s="4">
        <v>21</v>
      </c>
      <c r="G46" s="4">
        <v>4736.84228515625</v>
      </c>
      <c r="H46" s="4">
        <v>4585</v>
      </c>
      <c r="I46" s="34">
        <v>10825.603760097949</v>
      </c>
      <c r="J46" s="35">
        <v>18.778178043536535</v>
      </c>
      <c r="K46" s="35">
        <v>17.219194106800153</v>
      </c>
      <c r="L46" s="35">
        <v>12.870986526521135</v>
      </c>
      <c r="M46" s="35">
        <v>12.068139693831091</v>
      </c>
      <c r="N46" s="4">
        <v>3.181</v>
      </c>
      <c r="O46" s="4" t="s">
        <v>140</v>
      </c>
      <c r="P46" s="35">
        <v>2.2114936466955437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2.2114936471855438</v>
      </c>
      <c r="AH46" s="38" t="str">
        <f t="shared" si="19"/>
        <v xml:space="preserve"> </v>
      </c>
      <c r="AI46" s="1">
        <f t="shared" si="29"/>
        <v>78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-49.680964025331463</v>
      </c>
      <c r="AR46" s="21">
        <v>-70.943485710717354</v>
      </c>
      <c r="AS46">
        <v>3.3117183240185311</v>
      </c>
      <c r="AT46">
        <v>49.680964025331463</v>
      </c>
      <c r="AU46">
        <v>70.943485710717354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1185</v>
      </c>
      <c r="H47" s="4">
        <v>945.6</v>
      </c>
      <c r="I47" s="34">
        <v>11986.52671482442</v>
      </c>
      <c r="J47" s="35">
        <v>7.6878048780487802</v>
      </c>
      <c r="K47" s="35">
        <v>7.492868462757527</v>
      </c>
      <c r="L47" s="35">
        <v>7.3379249547276402</v>
      </c>
      <c r="M47" s="35">
        <v>7.1095417836152146</v>
      </c>
      <c r="N47" s="4">
        <v>1.23</v>
      </c>
      <c r="O47" s="4">
        <v>-18.208568151214401</v>
      </c>
      <c r="P47" s="35">
        <v>3.3523688663282574</v>
      </c>
      <c r="Q47" s="36">
        <f t="shared" si="7"/>
        <v>83.333333333833323</v>
      </c>
      <c r="R47" s="36" t="str">
        <f t="shared" si="8"/>
        <v xml:space="preserve"> </v>
      </c>
      <c r="S47" s="37">
        <f t="shared" si="9"/>
        <v>0.25317258933248737</v>
      </c>
      <c r="T47" s="37" t="str">
        <f t="shared" si="10"/>
        <v/>
      </c>
      <c r="U47" s="37" t="str">
        <f t="shared" si="11"/>
        <v/>
      </c>
      <c r="V47" s="37">
        <f t="shared" si="12"/>
        <v>-0.38720463576546749</v>
      </c>
      <c r="W47" s="37" t="str">
        <f t="shared" si="13"/>
        <v/>
      </c>
      <c r="X47" s="37" t="str">
        <f t="shared" si="14"/>
        <v/>
      </c>
      <c r="Y47" s="1" t="str">
        <f t="shared" si="24"/>
        <v xml:space="preserve"> </v>
      </c>
      <c r="Z47" s="1">
        <f t="shared" si="15"/>
        <v>5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14</v>
      </c>
      <c r="AD47" s="1" t="str">
        <f t="shared" si="17"/>
        <v xml:space="preserve"> </v>
      </c>
      <c r="AE47" s="1">
        <f t="shared" si="27"/>
        <v>8</v>
      </c>
      <c r="AF47" s="1" t="str">
        <f t="shared" si="28"/>
        <v xml:space="preserve"> </v>
      </c>
      <c r="AG47" s="38">
        <f t="shared" si="18"/>
        <v>3.3523688668282574</v>
      </c>
      <c r="AH47" s="38" t="str">
        <f t="shared" si="19"/>
        <v xml:space="preserve"> </v>
      </c>
      <c r="AI47" s="1">
        <f t="shared" si="29"/>
        <v>56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38.720463576546749</v>
      </c>
      <c r="AR47" s="21">
        <v>2.5427874498877956</v>
      </c>
      <c r="AS47">
        <v>25.317258883248741</v>
      </c>
      <c r="AT47">
        <v>-38.720463576546749</v>
      </c>
      <c r="AU47">
        <v>-2.5427874498877956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10</v>
      </c>
      <c r="D48" s="4">
        <v>4</v>
      </c>
      <c r="E48" s="4">
        <v>8</v>
      </c>
      <c r="F48" s="4">
        <v>22</v>
      </c>
      <c r="G48" s="4">
        <v>3000</v>
      </c>
      <c r="H48" s="4">
        <v>2601</v>
      </c>
      <c r="I48" s="34">
        <v>32419.825991737758</v>
      </c>
      <c r="J48" s="35">
        <v>9.4273287422979344</v>
      </c>
      <c r="K48" s="35">
        <v>9.0438108484005575</v>
      </c>
      <c r="L48" s="35">
        <v>9.0633525140393072</v>
      </c>
      <c r="M48" s="35">
        <v>8.6295437124346357</v>
      </c>
      <c r="N48" s="4">
        <v>2.7589999999999999</v>
      </c>
      <c r="O48" s="4">
        <v>5.3368328958880085</v>
      </c>
      <c r="P48" s="35">
        <v>8.0123029603998468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0.15340253799558251</v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>
        <f t="shared" si="26"/>
        <v>29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8.012302960909846</v>
      </c>
      <c r="AH48" s="38" t="str">
        <f t="shared" si="19"/>
        <v xml:space="preserve"> </v>
      </c>
      <c r="AI48" s="1">
        <f t="shared" si="29"/>
        <v>9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24.854708957423622</v>
      </c>
      <c r="AR48" s="21">
        <v>-20.373140612216488</v>
      </c>
      <c r="AS48">
        <v>15.340253748558252</v>
      </c>
      <c r="AT48">
        <v>-24.854708957423622</v>
      </c>
      <c r="AU48">
        <v>20.373140612216488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16</v>
      </c>
      <c r="D49" s="4">
        <v>0</v>
      </c>
      <c r="E49" s="4">
        <v>1</v>
      </c>
      <c r="F49" s="4">
        <v>17</v>
      </c>
      <c r="G49" s="4">
        <v>849.5</v>
      </c>
      <c r="H49" s="4">
        <v>721.4</v>
      </c>
      <c r="I49" s="34">
        <v>11764.903198547556</v>
      </c>
      <c r="J49" s="35">
        <v>13.980620155038759</v>
      </c>
      <c r="K49" s="35">
        <v>13.140255009107467</v>
      </c>
      <c r="L49" s="35">
        <v>11.955678566430944</v>
      </c>
      <c r="M49" s="35">
        <v>11.397269212179797</v>
      </c>
      <c r="N49" s="4">
        <v>0.48099999999999998</v>
      </c>
      <c r="O49" s="4" t="s">
        <v>140</v>
      </c>
      <c r="P49" s="35">
        <v>3.174383143886887</v>
      </c>
      <c r="Q49" s="36">
        <f t="shared" si="7"/>
        <v>94.11764705934354</v>
      </c>
      <c r="R49" s="36" t="str">
        <f t="shared" si="8"/>
        <v xml:space="preserve"> </v>
      </c>
      <c r="S49" s="37">
        <f t="shared" si="9"/>
        <v>0.17757138948589962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23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3.1743831444068871</v>
      </c>
      <c r="AH49" s="38" t="str">
        <f t="shared" si="19"/>
        <v xml:space="preserve"> </v>
      </c>
      <c r="AI49" s="1">
        <f t="shared" si="29"/>
        <v>60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-11.439602799935455</v>
      </c>
      <c r="AR49" s="21">
        <v>-58.787002377122086</v>
      </c>
      <c r="AS49">
        <v>17.757138896589964</v>
      </c>
      <c r="AT49">
        <v>11.439602799935455</v>
      </c>
      <c r="AU49">
        <v>58.787002377122086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2</v>
      </c>
      <c r="D50" s="4">
        <v>5</v>
      </c>
      <c r="E50" s="4">
        <v>13</v>
      </c>
      <c r="F50" s="4">
        <v>20</v>
      </c>
      <c r="G50" s="4">
        <v>4950</v>
      </c>
      <c r="H50" s="4">
        <v>5094</v>
      </c>
      <c r="I50" s="34">
        <v>10710.796261846661</v>
      </c>
      <c r="J50" s="35">
        <v>24.016973125884014</v>
      </c>
      <c r="K50" s="35">
        <v>22.234831951113051</v>
      </c>
      <c r="L50" s="35">
        <v>14.003601093971101</v>
      </c>
      <c r="M50" s="35">
        <v>13.130626992308184</v>
      </c>
      <c r="N50" s="4">
        <v>1.9670000000000001</v>
      </c>
      <c r="O50" s="4" t="s">
        <v>140</v>
      </c>
      <c r="P50" s="35">
        <v>2.1122889674126424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2.1122889679426424</v>
      </c>
      <c r="AH50" s="38" t="str">
        <f t="shared" si="19"/>
        <v xml:space="preserve"> </v>
      </c>
      <c r="AI50" s="1">
        <f t="shared" si="29"/>
        <v>80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-91.439429433366143</v>
      </c>
      <c r="AR50" s="21">
        <v>-85.986084172590267</v>
      </c>
      <c r="AS50">
        <v>-2.8268551236749095</v>
      </c>
      <c r="AT50">
        <v>91.439429433366143</v>
      </c>
      <c r="AU50">
        <v>85.986084172590267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8</v>
      </c>
      <c r="D51" s="4">
        <v>2</v>
      </c>
      <c r="E51" s="4">
        <v>10</v>
      </c>
      <c r="F51" s="4">
        <v>20</v>
      </c>
      <c r="G51" s="4">
        <v>150</v>
      </c>
      <c r="H51" s="4">
        <v>133.30000000000001</v>
      </c>
      <c r="I51" s="34">
        <v>6990.6565394025502</v>
      </c>
      <c r="J51" s="35">
        <v>9.387323943661972</v>
      </c>
      <c r="K51" s="35">
        <v>8.6000000000000014</v>
      </c>
      <c r="L51" s="35">
        <v>8.1557115749046485</v>
      </c>
      <c r="M51" s="35">
        <v>7.587483923254462</v>
      </c>
      <c r="N51" s="4">
        <v>0.15</v>
      </c>
      <c r="O51" s="4" t="s">
        <v>140</v>
      </c>
      <c r="P51" s="35">
        <v>6.5266316579144785</v>
      </c>
      <c r="Q51" s="36" t="str">
        <f t="shared" si="7"/>
        <v xml:space="preserve"> </v>
      </c>
      <c r="R51" s="36" t="str">
        <f t="shared" si="8"/>
        <v xml:space="preserve"> </v>
      </c>
      <c r="S51" s="37" t="str">
        <f t="shared" si="9"/>
        <v/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 t="str">
        <f t="shared" si="26"/>
        <v xml:space="preserve"> 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6.5266316584544786</v>
      </c>
      <c r="AH51" s="38" t="str">
        <f t="shared" si="19"/>
        <v xml:space="preserve"> </v>
      </c>
      <c r="AI51" s="1">
        <f t="shared" si="29"/>
        <v>17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25.17358743496213</v>
      </c>
      <c r="AR51" s="21">
        <v>-8.3184853152255211</v>
      </c>
      <c r="AS51">
        <v>12.528132033008244</v>
      </c>
      <c r="AT51">
        <v>-25.17358743496213</v>
      </c>
      <c r="AU51">
        <v>8.3184853152255211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15</v>
      </c>
      <c r="D52" s="4">
        <v>2</v>
      </c>
      <c r="E52" s="4">
        <v>2</v>
      </c>
      <c r="F52" s="4">
        <v>19</v>
      </c>
      <c r="G52" s="4">
        <v>860.00006103515625</v>
      </c>
      <c r="H52" s="4">
        <v>699</v>
      </c>
      <c r="I52" s="34">
        <v>6202.3486769854035</v>
      </c>
      <c r="J52" s="35" t="s">
        <v>1019</v>
      </c>
      <c r="K52" s="35">
        <v>31.066666666666666</v>
      </c>
      <c r="L52" s="35">
        <v>25.527207517161912</v>
      </c>
      <c r="M52" s="35">
        <v>18.620138184659215</v>
      </c>
      <c r="N52" s="4">
        <v>0.16900000000000001</v>
      </c>
      <c r="O52" s="4" t="s">
        <v>140</v>
      </c>
      <c r="P52" s="35">
        <v>0</v>
      </c>
      <c r="Q52" s="36">
        <f t="shared" si="7"/>
        <v>78.947368421602633</v>
      </c>
      <c r="R52" s="36" t="str">
        <f t="shared" si="8"/>
        <v xml:space="preserve"> </v>
      </c>
      <c r="S52" s="37">
        <f t="shared" si="9"/>
        <v>0.23032912935565991</v>
      </c>
      <c r="T52" s="37" t="str">
        <f t="shared" si="10"/>
        <v/>
      </c>
      <c r="U52" s="37" t="str">
        <f t="shared" si="11"/>
        <v xml:space="preserve"> </v>
      </c>
      <c r="V52" s="37" t="str">
        <f t="shared" si="12"/>
        <v xml:space="preserve"> </v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>
        <f t="shared" si="26"/>
        <v>18</v>
      </c>
      <c r="AD52" s="1" t="str">
        <f t="shared" si="17"/>
        <v xml:space="preserve"> </v>
      </c>
      <c r="AE52" s="1">
        <f t="shared" si="27"/>
        <v>11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1011</v>
      </c>
      <c r="AP52" t="s">
        <v>1028</v>
      </c>
      <c r="AQ52" s="22" t="e">
        <v>#VALUE!</v>
      </c>
      <c r="AR52" s="21">
        <v>-239.03460503613312</v>
      </c>
      <c r="AS52">
        <v>23.032912880565991</v>
      </c>
      <c r="AT52" t="e">
        <v>#VALUE!</v>
      </c>
      <c r="AU52">
        <v>239.03460503613312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12</v>
      </c>
      <c r="D53" s="4">
        <v>3</v>
      </c>
      <c r="E53" s="4">
        <v>5</v>
      </c>
      <c r="F53" s="4">
        <v>20</v>
      </c>
      <c r="G53" s="4">
        <v>3550</v>
      </c>
      <c r="H53" s="4">
        <v>3154</v>
      </c>
      <c r="I53" s="34">
        <v>7952.3496011128564</v>
      </c>
      <c r="J53" s="35">
        <v>13.961930057547587</v>
      </c>
      <c r="K53" s="35">
        <v>13.006185567010307</v>
      </c>
      <c r="L53" s="35">
        <v>9.7703636860814882</v>
      </c>
      <c r="M53" s="35">
        <v>9.2167417096911901</v>
      </c>
      <c r="N53" s="4">
        <v>2.2589999999999999</v>
      </c>
      <c r="O53" s="4" t="s">
        <v>140</v>
      </c>
      <c r="P53" s="35">
        <v>2.6918199112238423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2.6918199117838424</v>
      </c>
      <c r="AH53" s="38" t="str">
        <f t="shared" si="19"/>
        <v xml:space="preserve"> </v>
      </c>
      <c r="AI53" s="1">
        <f t="shared" si="29"/>
        <v>67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-11.29062392649416</v>
      </c>
      <c r="AR53" s="21">
        <v>-29.763170967409238</v>
      </c>
      <c r="AS53">
        <v>12.555485098287878</v>
      </c>
      <c r="AT53">
        <v>11.29062392649416</v>
      </c>
      <c r="AU53">
        <v>29.763170967409238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9</v>
      </c>
      <c r="D54" s="4">
        <v>6</v>
      </c>
      <c r="E54" s="4">
        <v>5</v>
      </c>
      <c r="F54" s="4">
        <v>20</v>
      </c>
      <c r="G54" s="4">
        <v>230</v>
      </c>
      <c r="H54" s="4">
        <v>239</v>
      </c>
      <c r="I54" s="34">
        <v>6570.2433431218833</v>
      </c>
      <c r="J54" s="35">
        <v>11.831683168316832</v>
      </c>
      <c r="K54" s="35">
        <v>9.4094488188976388</v>
      </c>
      <c r="L54" s="35">
        <v>5.9497324455307652</v>
      </c>
      <c r="M54" s="35">
        <v>5.1414029075804777</v>
      </c>
      <c r="N54" s="4">
        <v>0.20200000000000001</v>
      </c>
      <c r="O54" s="4" t="s">
        <v>140</v>
      </c>
      <c r="P54" s="35">
        <v>4.518828451882845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4.518828452452845</v>
      </c>
      <c r="AH54" s="38" t="str">
        <f t="shared" si="19"/>
        <v xml:space="preserve"> </v>
      </c>
      <c r="AI54" s="1">
        <f t="shared" si="29"/>
        <v>41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5.689586147814607</v>
      </c>
      <c r="AR54" s="21">
        <v>20.979794269112606</v>
      </c>
      <c r="AS54">
        <v>-3.7656903765690419</v>
      </c>
      <c r="AT54">
        <v>-5.689586147814607</v>
      </c>
      <c r="AU54">
        <v>-20.979794269112606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4</v>
      </c>
      <c r="D55" s="4">
        <v>4</v>
      </c>
      <c r="E55" s="4">
        <v>10</v>
      </c>
      <c r="F55" s="4">
        <v>18</v>
      </c>
      <c r="G55" s="4">
        <v>900</v>
      </c>
      <c r="H55" s="4">
        <v>879.4</v>
      </c>
      <c r="I55" s="34">
        <v>8494.7975320939258</v>
      </c>
      <c r="J55" s="35">
        <v>15.162068965517243</v>
      </c>
      <c r="K55" s="35">
        <v>14.981260647359457</v>
      </c>
      <c r="L55" s="35">
        <v>19.163284552297874</v>
      </c>
      <c r="M55" s="35">
        <v>19.266316258787633</v>
      </c>
      <c r="N55" s="4">
        <v>0.57999999999999996</v>
      </c>
      <c r="O55" s="4" t="s">
        <v>140</v>
      </c>
      <c r="P55" s="35">
        <v>5.3559244939731636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5.3559244945531637</v>
      </c>
      <c r="AH55" s="38" t="str">
        <f t="shared" si="19"/>
        <v xml:space="preserve"> </v>
      </c>
      <c r="AI55" s="1">
        <f t="shared" si="29"/>
        <v>31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-20.856937990229341</v>
      </c>
      <c r="AR55" s="21">
        <v>-154.51340907599879</v>
      </c>
      <c r="AS55">
        <v>2.342506254264265</v>
      </c>
      <c r="AT55">
        <v>20.856937990229341</v>
      </c>
      <c r="AU55">
        <v>154.51340907599879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10</v>
      </c>
      <c r="D56" s="4">
        <v>4</v>
      </c>
      <c r="E56" s="4">
        <v>5</v>
      </c>
      <c r="F56" s="4">
        <v>19</v>
      </c>
      <c r="G56" s="4">
        <v>301</v>
      </c>
      <c r="H56" s="4">
        <v>270.60000000000002</v>
      </c>
      <c r="I56" s="34">
        <v>21014.122057321641</v>
      </c>
      <c r="J56" s="35">
        <v>8.8721311475409852</v>
      </c>
      <c r="K56" s="35">
        <v>9.1111111111111125</v>
      </c>
      <c r="L56" s="35" t="s">
        <v>1019</v>
      </c>
      <c r="M56" s="35" t="s">
        <v>1019</v>
      </c>
      <c r="N56" s="4">
        <v>0.30199999999999999</v>
      </c>
      <c r="O56" s="4" t="s">
        <v>140</v>
      </c>
      <c r="P56" s="35">
        <v>6.5040650406504046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6.5040650412404046</v>
      </c>
      <c r="AH56" s="38" t="str">
        <f t="shared" si="19"/>
        <v xml:space="preserve"> </v>
      </c>
      <c r="AI56" s="1">
        <f t="shared" si="29"/>
        <v>18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29.280192144082907</v>
      </c>
      <c r="AR56" s="21" t="e">
        <v>#VALUE!</v>
      </c>
      <c r="AS56">
        <v>11.234294161123426</v>
      </c>
      <c r="AT56">
        <v>-29.280192144082907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17</v>
      </c>
      <c r="D57" s="4">
        <v>4</v>
      </c>
      <c r="E57" s="4">
        <v>7</v>
      </c>
      <c r="F57" s="4">
        <v>28</v>
      </c>
      <c r="G57" s="4">
        <v>69</v>
      </c>
      <c r="H57" s="4">
        <v>60.33</v>
      </c>
      <c r="I57" s="34">
        <v>55939.863979624526</v>
      </c>
      <c r="J57" s="35">
        <v>7.9381578947368414</v>
      </c>
      <c r="K57" s="35">
        <v>7.6367088607594926</v>
      </c>
      <c r="L57" s="35" t="s">
        <v>1019</v>
      </c>
      <c r="M57" s="35" t="s">
        <v>1019</v>
      </c>
      <c r="N57" s="4">
        <v>7.5999999999999998E-2</v>
      </c>
      <c r="O57" s="4">
        <v>-2.6639344262295062</v>
      </c>
      <c r="P57" s="35">
        <v>5.801425493121168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>
        <f t="shared" si="12"/>
        <v>-0.36724898256117955</v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>
        <f t="shared" si="15"/>
        <v>6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5.801425493721168</v>
      </c>
      <c r="AH57" s="38" t="str">
        <f t="shared" si="19"/>
        <v xml:space="preserve"> </v>
      </c>
      <c r="AI57" s="1">
        <f t="shared" si="29"/>
        <v>25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36.724898256117953</v>
      </c>
      <c r="AR57" s="21" t="e">
        <v>#VALUE!</v>
      </c>
      <c r="AS57">
        <v>14.370959721531573</v>
      </c>
      <c r="AT57">
        <v>-36.724898256117953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11</v>
      </c>
      <c r="D58" s="4">
        <v>0</v>
      </c>
      <c r="E58" s="4">
        <v>6</v>
      </c>
      <c r="F58" s="4">
        <v>17</v>
      </c>
      <c r="G58" s="4">
        <v>4825</v>
      </c>
      <c r="H58" s="4">
        <v>4509</v>
      </c>
      <c r="I58" s="34">
        <v>20452.605293178472</v>
      </c>
      <c r="J58" s="35">
        <v>22.830379746835444</v>
      </c>
      <c r="K58" s="35">
        <v>20.219730941704036</v>
      </c>
      <c r="L58" s="35">
        <v>14.344225378201559</v>
      </c>
      <c r="M58" s="35">
        <v>12.992529296761218</v>
      </c>
      <c r="N58" s="4">
        <v>1.7010000000000001</v>
      </c>
      <c r="O58" s="4" t="s">
        <v>140</v>
      </c>
      <c r="P58" s="35">
        <v>1.525837214459969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-81.981086857729551</v>
      </c>
      <c r="AR58" s="21">
        <v>-90.510018864316706</v>
      </c>
      <c r="AS58">
        <v>7.0082058106010203</v>
      </c>
      <c r="AT58">
        <v>81.981086857729551</v>
      </c>
      <c r="AU58">
        <v>90.510018864316706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4</v>
      </c>
      <c r="D59" s="4">
        <v>3</v>
      </c>
      <c r="E59" s="4">
        <v>4</v>
      </c>
      <c r="F59" s="4">
        <v>11</v>
      </c>
      <c r="G59" s="4">
        <v>1584.5</v>
      </c>
      <c r="H59" s="4">
        <v>1854.5</v>
      </c>
      <c r="I59" s="34">
        <v>9995.4723476615054</v>
      </c>
      <c r="J59" s="35">
        <v>11.305768723478801</v>
      </c>
      <c r="K59" s="35">
        <v>10.224472180310705</v>
      </c>
      <c r="L59" s="35">
        <v>10.249673808122933</v>
      </c>
      <c r="M59" s="35">
        <v>9.683980971797487</v>
      </c>
      <c r="N59" s="4">
        <v>1.9219999999999999</v>
      </c>
      <c r="O59" s="4" t="s">
        <v>140</v>
      </c>
      <c r="P59" s="35">
        <v>4.1928065594523778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/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4.1928065600723778</v>
      </c>
      <c r="AH59" s="38" t="str">
        <f t="shared" si="19"/>
        <v xml:space="preserve"> </v>
      </c>
      <c r="AI59" s="1">
        <f t="shared" si="29"/>
        <v>48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9.881653179860816</v>
      </c>
      <c r="AR59" s="21">
        <v>-36.129034440994886</v>
      </c>
      <c r="AS59">
        <v>-14.559180372067948</v>
      </c>
      <c r="AT59">
        <v>-9.881653179860816</v>
      </c>
      <c r="AU59">
        <v>36.129034440994886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4</v>
      </c>
      <c r="D60" s="4">
        <v>13</v>
      </c>
      <c r="E60" s="4">
        <v>8</v>
      </c>
      <c r="F60" s="4">
        <v>25</v>
      </c>
      <c r="G60" s="4">
        <v>280</v>
      </c>
      <c r="H60" s="4">
        <v>290.89999999999998</v>
      </c>
      <c r="I60" s="34">
        <v>6158.35674204932</v>
      </c>
      <c r="J60" s="35">
        <v>11.682730923694779</v>
      </c>
      <c r="K60" s="35">
        <v>11.825203252032519</v>
      </c>
      <c r="L60" s="35">
        <v>5.5377704059362731</v>
      </c>
      <c r="M60" s="35">
        <v>5.712018124254878</v>
      </c>
      <c r="N60" s="4">
        <v>0.249</v>
      </c>
      <c r="O60" s="4">
        <v>-18.538617969560399</v>
      </c>
      <c r="P60" s="35">
        <v>6.428325885183912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6.4283258858139121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6.8768853371755316</v>
      </c>
      <c r="AR60" s="21">
        <v>26.451187381339981</v>
      </c>
      <c r="AS60">
        <v>-3.74699209350291</v>
      </c>
      <c r="AT60">
        <v>-6.8768853371755316</v>
      </c>
      <c r="AU60">
        <v>-26.451187381339981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16</v>
      </c>
      <c r="D61" s="4">
        <v>0</v>
      </c>
      <c r="E61" s="4">
        <v>2</v>
      </c>
      <c r="F61" s="4">
        <v>18</v>
      </c>
      <c r="G61" s="4">
        <v>2112.5</v>
      </c>
      <c r="H61" s="4">
        <v>1875</v>
      </c>
      <c r="I61" s="34">
        <v>11930.511506515315</v>
      </c>
      <c r="J61" s="35">
        <v>11.318544389717664</v>
      </c>
      <c r="K61" s="35">
        <v>11.177649646277196</v>
      </c>
      <c r="L61" s="35">
        <v>7.3637616417212737</v>
      </c>
      <c r="M61" s="35">
        <v>7.3030526146575312</v>
      </c>
      <c r="N61" s="4">
        <v>1.823</v>
      </c>
      <c r="O61" s="4">
        <v>26.143790849673199</v>
      </c>
      <c r="P61" s="35">
        <v>3.5405197021773858</v>
      </c>
      <c r="Q61" s="36">
        <f t="shared" si="7"/>
        <v>88.888888889528886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>
        <f t="shared" si="27"/>
        <v>5</v>
      </c>
      <c r="AF61" s="1" t="str">
        <f t="shared" si="28"/>
        <v xml:space="preserve"> </v>
      </c>
      <c r="AG61" s="38">
        <f t="shared" si="18"/>
        <v>3.5405197028173858</v>
      </c>
      <c r="AH61" s="38" t="str">
        <f t="shared" si="19"/>
        <v xml:space="preserve"> </v>
      </c>
      <c r="AI61" s="1">
        <f t="shared" si="29"/>
        <v>53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9.77981827158243</v>
      </c>
      <c r="AR61" s="21">
        <v>2.1996425538219122</v>
      </c>
      <c r="AS61">
        <v>12.666666666666671</v>
      </c>
      <c r="AT61">
        <v>-9.77981827158243</v>
      </c>
      <c r="AU61">
        <v>-2.1996425538219122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235</v>
      </c>
      <c r="H62" s="4">
        <v>170</v>
      </c>
      <c r="I62" s="34">
        <v>10759.869546595306</v>
      </c>
      <c r="J62" s="35">
        <v>12.230215827338128</v>
      </c>
      <c r="K62" s="35">
        <v>10.828025477707007</v>
      </c>
      <c r="L62" s="35">
        <v>7.7824424940586434</v>
      </c>
      <c r="M62" s="35">
        <v>7.2054961047109467</v>
      </c>
      <c r="N62" s="4">
        <v>0.115</v>
      </c>
      <c r="O62" s="4">
        <v>24.489795918367339</v>
      </c>
      <c r="P62" s="35">
        <v>3.1176470588235294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0.38235294182647056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6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3.1176470594735295</v>
      </c>
      <c r="AH62" s="38" t="str">
        <f t="shared" si="19"/>
        <v xml:space="preserve"> </v>
      </c>
      <c r="AI62" s="1">
        <f t="shared" si="29"/>
        <v>61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2.5128800552648656</v>
      </c>
      <c r="AR62" s="21">
        <v>-3.3609851534179391</v>
      </c>
      <c r="AS62">
        <v>38.235294117647058</v>
      </c>
      <c r="AT62">
        <v>-2.5128800552648656</v>
      </c>
      <c r="AU62">
        <v>3.3609851534179391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7</v>
      </c>
      <c r="D63" s="4">
        <v>3</v>
      </c>
      <c r="E63" s="4">
        <v>9</v>
      </c>
      <c r="F63" s="4">
        <v>19</v>
      </c>
      <c r="G63" s="4">
        <v>247.5</v>
      </c>
      <c r="H63" s="4">
        <v>229.85</v>
      </c>
      <c r="I63" s="34">
        <v>7091.7064375812879</v>
      </c>
      <c r="J63" s="35">
        <v>17.680769230769229</v>
      </c>
      <c r="K63" s="35">
        <v>16.301418439716308</v>
      </c>
      <c r="L63" s="35">
        <v>6.8410869750628187</v>
      </c>
      <c r="M63" s="35">
        <v>6.5475512224526913</v>
      </c>
      <c r="N63" s="4">
        <v>0.13</v>
      </c>
      <c r="O63" s="4">
        <v>-6.3835560681093559</v>
      </c>
      <c r="P63" s="35">
        <v>3.0889710680878841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3.0889710687478842</v>
      </c>
      <c r="AH63" s="38" t="str">
        <f t="shared" si="19"/>
        <v xml:space="preserve"> </v>
      </c>
      <c r="AI63" s="1">
        <f t="shared" si="29"/>
        <v>63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-40.933512134947271</v>
      </c>
      <c r="AR63" s="21">
        <v>9.1414437302258396</v>
      </c>
      <c r="AS63">
        <v>7.6789210354579085</v>
      </c>
      <c r="AT63">
        <v>40.933512134947271</v>
      </c>
      <c r="AU63">
        <v>-9.1414437302258396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12</v>
      </c>
      <c r="D64" s="4">
        <v>1</v>
      </c>
      <c r="E64" s="4">
        <v>7</v>
      </c>
      <c r="F64" s="4">
        <v>20</v>
      </c>
      <c r="G64" s="4">
        <v>930</v>
      </c>
      <c r="H64" s="4">
        <v>855</v>
      </c>
      <c r="I64" s="34">
        <v>37984.968452411369</v>
      </c>
      <c r="J64" s="35">
        <v>15.05281690140845</v>
      </c>
      <c r="K64" s="35">
        <v>14.665523156089195</v>
      </c>
      <c r="L64" s="35">
        <v>11.009384015204562</v>
      </c>
      <c r="M64" s="35">
        <v>10.396687669596725</v>
      </c>
      <c r="N64" s="4">
        <v>0.56800000000000006</v>
      </c>
      <c r="O64" s="4">
        <v>-7.2640674227324231</v>
      </c>
      <c r="P64" s="35">
        <v>5.5555555555555554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5.5555555562255554</v>
      </c>
      <c r="AH64" s="38" t="str">
        <f t="shared" si="19"/>
        <v xml:space="preserve"> </v>
      </c>
      <c r="AI64" s="1">
        <f t="shared" si="29"/>
        <v>26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-19.986089165617727</v>
      </c>
      <c r="AR64" s="21">
        <v>-46.218976704623849</v>
      </c>
      <c r="AS64">
        <v>8.7719298245614077</v>
      </c>
      <c r="AT64">
        <v>19.986089165617727</v>
      </c>
      <c r="AU64">
        <v>46.218976704623849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10</v>
      </c>
      <c r="D65" s="4">
        <v>1</v>
      </c>
      <c r="E65" s="4">
        <v>0</v>
      </c>
      <c r="F65" s="4">
        <v>11</v>
      </c>
      <c r="G65" s="4">
        <v>4432.5</v>
      </c>
      <c r="H65" s="4">
        <v>2786</v>
      </c>
      <c r="I65" s="34">
        <v>7557.2172396102869</v>
      </c>
      <c r="J65" s="35">
        <v>20.265779255806521</v>
      </c>
      <c r="K65" s="35">
        <v>16.528237999612696</v>
      </c>
      <c r="L65" s="35">
        <v>15.656145766345123</v>
      </c>
      <c r="M65" s="35">
        <v>13.394774718994793</v>
      </c>
      <c r="N65" s="4">
        <v>1.397</v>
      </c>
      <c r="O65" s="4">
        <v>43.678160919540225</v>
      </c>
      <c r="P65" s="35">
        <v>0.88990496266940833</v>
      </c>
      <c r="Q65" s="36">
        <f t="shared" si="7"/>
        <v>90.90909090977091</v>
      </c>
      <c r="R65" s="36" t="str">
        <f t="shared" si="8"/>
        <v xml:space="preserve"> </v>
      </c>
      <c r="S65" s="37">
        <f t="shared" si="9"/>
        <v>0.5909906683038334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2</v>
      </c>
      <c r="AD65" s="1" t="str">
        <f t="shared" si="17"/>
        <v xml:space="preserve"> </v>
      </c>
      <c r="AE65" s="1">
        <f t="shared" si="27"/>
        <v>4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-61.53864175218979</v>
      </c>
      <c r="AR65" s="21">
        <v>-107.93403245193983</v>
      </c>
      <c r="AS65">
        <v>59.099066762383345</v>
      </c>
      <c r="AT65">
        <v>61.53864175218979</v>
      </c>
      <c r="AU65">
        <v>107.93403245193983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8</v>
      </c>
      <c r="D66" s="4">
        <v>5</v>
      </c>
      <c r="E66" s="4">
        <v>11</v>
      </c>
      <c r="F66" s="4">
        <v>24</v>
      </c>
      <c r="G66" s="4">
        <v>4800</v>
      </c>
      <c r="H66" s="4">
        <v>4985</v>
      </c>
      <c r="I66" s="34">
        <v>8935.2270941038169</v>
      </c>
      <c r="J66" s="35">
        <v>11.510043869776032</v>
      </c>
      <c r="K66" s="35">
        <v>11.230006758278892</v>
      </c>
      <c r="L66" s="35">
        <v>9.0423383666944197</v>
      </c>
      <c r="M66" s="35">
        <v>9.1025770723016048</v>
      </c>
      <c r="N66" s="4">
        <v>4.3310000000000004</v>
      </c>
      <c r="O66" s="4" t="s">
        <v>140</v>
      </c>
      <c r="P66" s="35">
        <v>3.2517552657973918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3.2517552664873919</v>
      </c>
      <c r="AH66" s="38" t="str">
        <f t="shared" si="19"/>
        <v xml:space="preserve"> </v>
      </c>
      <c r="AI66" s="1">
        <f t="shared" si="29"/>
        <v>58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8.2533748264819415</v>
      </c>
      <c r="AR66" s="21">
        <v>-20.094045331604416</v>
      </c>
      <c r="AS66">
        <v>-3.7111334002006058</v>
      </c>
      <c r="AT66">
        <v>-8.2533748264819415</v>
      </c>
      <c r="AU66">
        <v>20.094045331604416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7</v>
      </c>
      <c r="D67" s="4">
        <v>3</v>
      </c>
      <c r="E67" s="4">
        <v>9</v>
      </c>
      <c r="F67" s="4">
        <v>19</v>
      </c>
      <c r="G67" s="4">
        <v>875</v>
      </c>
      <c r="H67" s="4">
        <v>903.6</v>
      </c>
      <c r="I67" s="34">
        <v>8145.3401482554846</v>
      </c>
      <c r="J67" s="35" t="s">
        <v>1019</v>
      </c>
      <c r="K67" s="35" t="s">
        <v>1019</v>
      </c>
      <c r="L67" s="35" t="s">
        <v>1019</v>
      </c>
      <c r="M67" s="35" t="s">
        <v>1019</v>
      </c>
      <c r="N67" s="4">
        <v>-3.7999999999999999E-2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-3.165117308543608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4</v>
      </c>
      <c r="D68" s="4">
        <v>5</v>
      </c>
      <c r="E68" s="4">
        <v>10</v>
      </c>
      <c r="F68" s="4">
        <v>19</v>
      </c>
      <c r="G68" s="4">
        <v>6550</v>
      </c>
      <c r="H68" s="4">
        <v>6080</v>
      </c>
      <c r="I68" s="34">
        <v>6212.4481700132219</v>
      </c>
      <c r="J68" s="35">
        <v>17.814239671842952</v>
      </c>
      <c r="K68" s="35">
        <v>16.689541586604445</v>
      </c>
      <c r="L68" s="35">
        <v>11.723507484463932</v>
      </c>
      <c r="M68" s="35">
        <v>10.801363954110915</v>
      </c>
      <c r="N68" s="4">
        <v>3.7370000000000001</v>
      </c>
      <c r="O68" s="4" t="s">
        <v>140</v>
      </c>
      <c r="P68" s="35">
        <v>3.1085526315789473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3.1085526322889474</v>
      </c>
      <c r="AH68" s="38" t="str">
        <f t="shared" si="19"/>
        <v xml:space="preserve"> </v>
      </c>
      <c r="AI68" s="1">
        <f t="shared" si="29"/>
        <v>62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-41.997405780139175</v>
      </c>
      <c r="AR68" s="21">
        <v>-55.703467641778317</v>
      </c>
      <c r="AS68">
        <v>7.7302631578947345</v>
      </c>
      <c r="AT68">
        <v>41.997405780139175</v>
      </c>
      <c r="AU68">
        <v>55.703467641778317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14</v>
      </c>
      <c r="D69" s="4">
        <v>1</v>
      </c>
      <c r="E69" s="4">
        <v>6</v>
      </c>
      <c r="F69" s="4">
        <v>21</v>
      </c>
      <c r="G69" s="4">
        <v>2000</v>
      </c>
      <c r="H69" s="4">
        <v>1530</v>
      </c>
      <c r="I69" s="34">
        <v>51688.489044570306</v>
      </c>
      <c r="J69" s="35">
        <v>9.5446038677479734</v>
      </c>
      <c r="K69" s="35">
        <v>8.6931818181818183</v>
      </c>
      <c r="L69" s="35" t="s">
        <v>1019</v>
      </c>
      <c r="M69" s="35" t="s">
        <v>1019</v>
      </c>
      <c r="N69" s="4">
        <v>1.47</v>
      </c>
      <c r="O69" s="4" t="s">
        <v>140</v>
      </c>
      <c r="P69" s="35">
        <v>3.5816993464052289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0.30718954320366015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11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3.581699347125229</v>
      </c>
      <c r="AH69" s="38" t="str">
        <f t="shared" si="19"/>
        <v xml:space="preserve"> </v>
      </c>
      <c r="AI69" s="1">
        <f t="shared" si="29"/>
        <v>52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23.919908265212932</v>
      </c>
      <c r="AR69" s="21" t="e">
        <v>#VALUE!</v>
      </c>
      <c r="AS69">
        <v>30.718954248366014</v>
      </c>
      <c r="AT69">
        <v>-23.919908265212932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9</v>
      </c>
      <c r="D70" s="4">
        <v>2</v>
      </c>
      <c r="E70" s="4">
        <v>7</v>
      </c>
      <c r="F70" s="4">
        <v>18</v>
      </c>
      <c r="G70" s="4">
        <v>2520</v>
      </c>
      <c r="H70" s="4">
        <v>2460</v>
      </c>
      <c r="I70" s="34">
        <v>10178.105781852728</v>
      </c>
      <c r="J70" s="35">
        <v>8.9389534883720927</v>
      </c>
      <c r="K70" s="35">
        <v>8.9519650655021827</v>
      </c>
      <c r="L70" s="35">
        <v>6.1254769223408969</v>
      </c>
      <c r="M70" s="35">
        <v>6.1749999999999998</v>
      </c>
      <c r="N70" s="4">
        <v>2.7549999999999999</v>
      </c>
      <c r="O70" s="4">
        <v>11.764705882352944</v>
      </c>
      <c r="P70" s="35">
        <v>9.5528455284552845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 t="str">
        <f t="shared" si="13"/>
        <v/>
      </c>
      <c r="X70" s="37" t="str">
        <f t="shared" si="14"/>
        <v/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9.5528455291852836</v>
      </c>
      <c r="AH70" s="38" t="str">
        <f t="shared" si="19"/>
        <v xml:space="preserve"> </v>
      </c>
      <c r="AI70" s="1">
        <f t="shared" si="29"/>
        <v>5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28.747550885125829</v>
      </c>
      <c r="AR70" s="21">
        <v>18.645678434368563</v>
      </c>
      <c r="AS70">
        <v>2.4390243902439046</v>
      </c>
      <c r="AT70">
        <v>-28.747550885125829</v>
      </c>
      <c r="AU70">
        <v>-18.645678434368563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1</v>
      </c>
      <c r="D71" s="4">
        <v>11</v>
      </c>
      <c r="E71" s="4">
        <v>8</v>
      </c>
      <c r="F71" s="4">
        <v>20</v>
      </c>
      <c r="G71" s="4">
        <v>815</v>
      </c>
      <c r="H71" s="4">
        <v>883.4</v>
      </c>
      <c r="I71" s="34">
        <v>8993.1910583610534</v>
      </c>
      <c r="J71" s="35">
        <v>15.126712328767123</v>
      </c>
      <c r="K71" s="35">
        <v>13.69612403100775</v>
      </c>
      <c r="L71" s="35">
        <v>10.181126420546768</v>
      </c>
      <c r="M71" s="35">
        <v>9.5133973009780863</v>
      </c>
      <c r="N71" s="4">
        <v>0.65300000000000002</v>
      </c>
      <c r="O71" s="4">
        <v>27.422680412371136</v>
      </c>
      <c r="P71" s="35">
        <v>2.3318994792845826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2.3318994800245827</v>
      </c>
      <c r="AH71" s="38" t="str">
        <f t="shared" si="19"/>
        <v xml:space="preserve"> </v>
      </c>
      <c r="AI71" s="1">
        <f t="shared" si="29"/>
        <v>75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-20.575110037529054</v>
      </c>
      <c r="AR71" s="21">
        <v>-35.218635743545512</v>
      </c>
      <c r="AS71">
        <v>-7.7428118632556053</v>
      </c>
      <c r="AT71">
        <v>20.575110037529054</v>
      </c>
      <c r="AU71">
        <v>35.218635743545512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13</v>
      </c>
      <c r="D72" s="4">
        <v>4</v>
      </c>
      <c r="E72" s="4">
        <v>7</v>
      </c>
      <c r="F72" s="4">
        <v>24</v>
      </c>
      <c r="G72" s="4">
        <v>6835</v>
      </c>
      <c r="H72" s="4">
        <v>5969</v>
      </c>
      <c r="I72" s="34">
        <v>55018.37966945806</v>
      </c>
      <c r="J72" s="35">
        <v>17.142446869615164</v>
      </c>
      <c r="K72" s="35">
        <v>16.115010799136069</v>
      </c>
      <c r="L72" s="35">
        <v>13.744101129532357</v>
      </c>
      <c r="M72" s="35">
        <v>13.079958441217888</v>
      </c>
      <c r="N72" s="4">
        <v>3.4820000000000002</v>
      </c>
      <c r="O72" s="4" t="s">
        <v>140</v>
      </c>
      <c r="P72" s="35">
        <v>2.9921259842519685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2.9921259850019686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65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-36.64254153134987</v>
      </c>
      <c r="AR72" s="21">
        <v>-82.53958623930744</v>
      </c>
      <c r="AS72">
        <v>14.508292846372917</v>
      </c>
      <c r="AT72">
        <v>36.64254153134987</v>
      </c>
      <c r="AU72">
        <v>82.53958623930744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16</v>
      </c>
      <c r="D73" s="4">
        <v>1</v>
      </c>
      <c r="E73" s="4">
        <v>10</v>
      </c>
      <c r="F73" s="4">
        <v>27</v>
      </c>
      <c r="G73" s="4">
        <v>290</v>
      </c>
      <c r="H73" s="4">
        <v>255.2</v>
      </c>
      <c r="I73" s="34">
        <v>40058.780614196468</v>
      </c>
      <c r="J73" s="35">
        <v>9.0496453900709213</v>
      </c>
      <c r="K73" s="35">
        <v>8.075949367088608</v>
      </c>
      <c r="L73" s="35" t="s">
        <v>1019</v>
      </c>
      <c r="M73" s="35" t="s">
        <v>1019</v>
      </c>
      <c r="N73" s="4">
        <v>0.28200000000000003</v>
      </c>
      <c r="O73" s="4">
        <v>-10.426370476531712</v>
      </c>
      <c r="P73" s="35">
        <v>4.5062695924764888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4.5062695932364889</v>
      </c>
      <c r="AH73" s="38" t="str">
        <f t="shared" si="45"/>
        <v xml:space="preserve"> </v>
      </c>
      <c r="AI73" s="1">
        <f t="shared" si="29"/>
        <v>42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810</v>
      </c>
      <c r="AP73" t="s">
        <v>1026</v>
      </c>
      <c r="AQ73" s="22">
        <v>27.865225106891934</v>
      </c>
      <c r="AR73" s="21" t="e">
        <v>#VALUE!</v>
      </c>
      <c r="AS73">
        <v>13.636363636363647</v>
      </c>
      <c r="AT73">
        <v>-27.865225106891934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18</v>
      </c>
      <c r="D74" s="4">
        <v>3</v>
      </c>
      <c r="E74" s="4">
        <v>6</v>
      </c>
      <c r="F74" s="4">
        <v>27</v>
      </c>
      <c r="G74" s="4">
        <v>2737.379638671875</v>
      </c>
      <c r="H74" s="4">
        <v>2410</v>
      </c>
      <c r="I74" s="34">
        <v>257155.25806824668</v>
      </c>
      <c r="J74" s="35">
        <v>10.675784525633734</v>
      </c>
      <c r="K74" s="35">
        <v>9.050874110662674</v>
      </c>
      <c r="L74" s="35">
        <v>5.387867210369933</v>
      </c>
      <c r="M74" s="35">
        <v>4.8559284957953404</v>
      </c>
      <c r="N74" s="4">
        <v>2.9410000000000003</v>
      </c>
      <c r="O74" s="4">
        <v>5.6250000000000053</v>
      </c>
      <c r="P74" s="35">
        <v>6.010036035939371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6.010036036709371</v>
      </c>
      <c r="AH74" s="38" t="str">
        <f t="shared" si="45"/>
        <v xml:space="preserve"> </v>
      </c>
      <c r="AI74" s="1">
        <f t="shared" si="29"/>
        <v>22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14.903260805241271</v>
      </c>
      <c r="AR74" s="21">
        <v>28.442097302384827</v>
      </c>
      <c r="AS74">
        <v>13.584217372276974</v>
      </c>
      <c r="AT74">
        <v>-14.903260805241271</v>
      </c>
      <c r="AU74">
        <v>-28.442097302384827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11</v>
      </c>
      <c r="D75" s="4">
        <v>2</v>
      </c>
      <c r="E75" s="4">
        <v>6</v>
      </c>
      <c r="F75" s="4">
        <v>19</v>
      </c>
      <c r="G75" s="4">
        <v>2775</v>
      </c>
      <c r="H75" s="4">
        <v>2419</v>
      </c>
      <c r="I75" s="34">
        <v>257155.25806824668</v>
      </c>
      <c r="J75" s="35">
        <v>10.715652600625729</v>
      </c>
      <c r="K75" s="35">
        <v>9.0846740554742791</v>
      </c>
      <c r="L75" s="35">
        <v>5.387867210369933</v>
      </c>
      <c r="M75" s="35">
        <v>4.8559284957953404</v>
      </c>
      <c r="N75" s="4">
        <v>2.9410000000000003</v>
      </c>
      <c r="O75" s="4">
        <v>5.6250000000000053</v>
      </c>
      <c r="P75" s="35">
        <v>5.9940216601905183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5.9940216609705184</v>
      </c>
      <c r="AH75" s="38" t="str">
        <f t="shared" si="45"/>
        <v xml:space="preserve"> </v>
      </c>
      <c r="AI75" s="1">
        <f t="shared" si="29"/>
        <v>23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14.585472152646716</v>
      </c>
      <c r="AR75" s="21">
        <v>28.442097302384827</v>
      </c>
      <c r="AS75">
        <v>14.716825134353041</v>
      </c>
      <c r="AT75">
        <v>-14.585472152646716</v>
      </c>
      <c r="AU75">
        <v>-28.442097302384827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14</v>
      </c>
      <c r="D76" s="4">
        <v>3</v>
      </c>
      <c r="E76" s="4">
        <v>6</v>
      </c>
      <c r="F76" s="4">
        <v>23</v>
      </c>
      <c r="G76" s="4">
        <v>1780</v>
      </c>
      <c r="H76" s="4">
        <v>1765.5</v>
      </c>
      <c r="I76" s="34">
        <v>45160.444524796476</v>
      </c>
      <c r="J76" s="35">
        <v>19.232026143790851</v>
      </c>
      <c r="K76" s="35">
        <v>17.833333333333336</v>
      </c>
      <c r="L76" s="35">
        <v>14.572115465012063</v>
      </c>
      <c r="M76" s="35">
        <v>13.764248230156156</v>
      </c>
      <c r="N76" s="4">
        <v>0.91800000000000004</v>
      </c>
      <c r="O76" s="4">
        <v>11.435523114355242</v>
      </c>
      <c r="P76" s="35">
        <v>2.5658453695836876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2.5658453703736877</v>
      </c>
      <c r="AH76" s="38" t="str">
        <f t="shared" si="45"/>
        <v xml:space="preserve"> </v>
      </c>
      <c r="AI76" s="1">
        <f t="shared" si="29"/>
        <v>71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-53.298589814672283</v>
      </c>
      <c r="AR76" s="21">
        <v>-93.536696401274313</v>
      </c>
      <c r="AS76">
        <v>0.82129708297933313</v>
      </c>
      <c r="AT76">
        <v>53.298589814672283</v>
      </c>
      <c r="AU76">
        <v>93.536696401274313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15</v>
      </c>
      <c r="D77" s="4">
        <v>5</v>
      </c>
      <c r="E77" s="4">
        <v>12</v>
      </c>
      <c r="F77" s="4">
        <v>32</v>
      </c>
      <c r="G77" s="4">
        <v>4440</v>
      </c>
      <c r="H77" s="4">
        <v>4392</v>
      </c>
      <c r="I77" s="34">
        <v>97489.532838879735</v>
      </c>
      <c r="J77" s="35">
        <v>10.993079764285991</v>
      </c>
      <c r="K77" s="35">
        <v>12.523304918605511</v>
      </c>
      <c r="L77" s="35">
        <v>6.0022242234592378</v>
      </c>
      <c r="M77" s="35">
        <v>6.3725228593137047</v>
      </c>
      <c r="N77" s="4">
        <v>5.0270000000000001</v>
      </c>
      <c r="O77" s="4" t="s">
        <v>140</v>
      </c>
      <c r="P77" s="35">
        <v>5.4562314647251577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5.4562314655251578</v>
      </c>
      <c r="AH77" s="38" t="str">
        <f t="shared" si="45"/>
        <v xml:space="preserve"> </v>
      </c>
      <c r="AI77" s="1">
        <f t="shared" si="29"/>
        <v>28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12.37409865266148</v>
      </c>
      <c r="AR77" s="21">
        <v>20.282635005387441</v>
      </c>
      <c r="AS77">
        <v>1.0928961748633892</v>
      </c>
      <c r="AT77">
        <v>-12.37409865266148</v>
      </c>
      <c r="AU77">
        <v>-20.282635005387441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2</v>
      </c>
      <c r="D78" s="4">
        <v>8</v>
      </c>
      <c r="E78" s="4">
        <v>7</v>
      </c>
      <c r="F78" s="4">
        <v>17</v>
      </c>
      <c r="G78" s="4">
        <v>270</v>
      </c>
      <c r="H78" s="4">
        <v>282.39999999999998</v>
      </c>
      <c r="I78" s="34">
        <v>3679.1074683255611</v>
      </c>
      <c r="J78" s="35">
        <v>10.737642585551329</v>
      </c>
      <c r="K78" s="35">
        <v>11.250996015936254</v>
      </c>
      <c r="L78" s="35">
        <v>4.6382085374387687</v>
      </c>
      <c r="M78" s="35">
        <v>4.5180640763462847</v>
      </c>
      <c r="N78" s="4">
        <v>0.26300000000000001</v>
      </c>
      <c r="O78" s="4">
        <v>-24.232312367013968</v>
      </c>
      <c r="P78" s="35">
        <v>8.1090651558073663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-0.3839854208461404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3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8.1090651566173655</v>
      </c>
      <c r="AH78" s="38" t="str">
        <f t="shared" si="45"/>
        <v xml:space="preserve"> </v>
      </c>
      <c r="AI78" s="1">
        <f t="shared" si="29"/>
        <v>8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14.41018985769057</v>
      </c>
      <c r="AR78" s="21">
        <v>38.398542084614043</v>
      </c>
      <c r="AS78">
        <v>-4.3909348441926284</v>
      </c>
      <c r="AT78">
        <v>-14.41018985769057</v>
      </c>
      <c r="AU78">
        <v>-38.398542084614043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6</v>
      </c>
      <c r="D79" s="4">
        <v>6</v>
      </c>
      <c r="E79" s="4">
        <v>8</v>
      </c>
      <c r="F79" s="4">
        <v>20</v>
      </c>
      <c r="G79" s="4">
        <v>470.5</v>
      </c>
      <c r="H79" s="4">
        <v>478.5</v>
      </c>
      <c r="I79" s="34">
        <v>5564.1036311719081</v>
      </c>
      <c r="J79" s="35">
        <v>24.413265306122447</v>
      </c>
      <c r="K79" s="35">
        <v>22.152777777777779</v>
      </c>
      <c r="L79" s="35">
        <v>19.283156573779181</v>
      </c>
      <c r="M79" s="35">
        <v>17.965452910861334</v>
      </c>
      <c r="N79" s="4">
        <v>0.17899999999999999</v>
      </c>
      <c r="O79" s="4" t="s">
        <v>140</v>
      </c>
      <c r="P79" s="35">
        <v>1.4838035527690701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-94.598276656790233</v>
      </c>
      <c r="AR79" s="21">
        <v>-156.10546584250861</v>
      </c>
      <c r="AS79">
        <v>-1.6718913270637459</v>
      </c>
      <c r="AT79">
        <v>94.598276656790233</v>
      </c>
      <c r="AU79">
        <v>156.10546584250861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10</v>
      </c>
      <c r="D80" s="4">
        <v>5</v>
      </c>
      <c r="E80" s="4">
        <v>6</v>
      </c>
      <c r="F80" s="4">
        <v>21</v>
      </c>
      <c r="G80" s="4">
        <v>980</v>
      </c>
      <c r="H80" s="4">
        <v>981.6</v>
      </c>
      <c r="I80" s="34">
        <v>24243.473972857417</v>
      </c>
      <c r="J80" s="35">
        <v>34.932384341637011</v>
      </c>
      <c r="K80" s="35">
        <v>22.774941995359629</v>
      </c>
      <c r="L80" s="35">
        <v>10.862452018619274</v>
      </c>
      <c r="M80" s="35">
        <v>8.7035294895906077</v>
      </c>
      <c r="N80" s="4">
        <v>0.14400000000000002</v>
      </c>
      <c r="O80" s="4">
        <v>-53.520164046479834</v>
      </c>
      <c r="P80" s="35">
        <v>1.395680521597392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 t="str">
        <f t="shared" si="38"/>
        <v/>
      </c>
      <c r="W80" s="37" t="str">
        <f t="shared" si="39"/>
        <v/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-53.520164045649835</v>
      </c>
      <c r="AM80" s="1" t="str">
        <f t="shared" si="31"/>
        <v xml:space="preserve"> </v>
      </c>
      <c r="AN80" s="1">
        <f t="shared" si="32"/>
        <v>1</v>
      </c>
      <c r="AO80" t="s">
        <v>796</v>
      </c>
      <c r="AP80" t="s">
        <v>1024</v>
      </c>
      <c r="AQ80" s="22">
        <v>-178.44623433844529</v>
      </c>
      <c r="AR80" s="21">
        <v>-44.267528180692153</v>
      </c>
      <c r="AS80">
        <v>-0.16299918500407573</v>
      </c>
      <c r="AT80">
        <v>178.44623433844529</v>
      </c>
      <c r="AU80">
        <v>44.267528180692153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0</v>
      </c>
      <c r="D81" s="4">
        <v>0</v>
      </c>
      <c r="E81" s="4">
        <v>2</v>
      </c>
      <c r="F81" s="4">
        <v>2</v>
      </c>
      <c r="G81" s="4" t="s">
        <v>140</v>
      </c>
      <c r="H81" s="4" t="s">
        <v>140</v>
      </c>
      <c r="I81" s="34" t="s">
        <v>140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>
        <v>2.7170000000000001</v>
      </c>
      <c r="O81" s="4">
        <v>12.911392405063287</v>
      </c>
      <c r="P81" s="35" t="s">
        <v>145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11</v>
      </c>
      <c r="D82" s="4">
        <v>0</v>
      </c>
      <c r="E82" s="4">
        <v>8</v>
      </c>
      <c r="F82" s="4">
        <v>19</v>
      </c>
      <c r="G82" s="4">
        <v>606</v>
      </c>
      <c r="H82" s="4">
        <v>540</v>
      </c>
      <c r="I82" s="34">
        <v>7224.7283304237253</v>
      </c>
      <c r="J82" s="35">
        <v>11.513859275053305</v>
      </c>
      <c r="K82" s="35">
        <v>10.671936758893281</v>
      </c>
      <c r="L82" s="35" t="s">
        <v>1019</v>
      </c>
      <c r="M82" s="35" t="s">
        <v>1019</v>
      </c>
      <c r="N82" s="4">
        <v>0.377</v>
      </c>
      <c r="O82" s="4">
        <v>-13.861386138613859</v>
      </c>
      <c r="P82" s="35">
        <v>5.2592592592592595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5.2592592601092596</v>
      </c>
      <c r="AH82" s="38" t="str">
        <f t="shared" si="45"/>
        <v xml:space="preserve"> </v>
      </c>
      <c r="AI82" s="1">
        <f t="shared" si="29"/>
        <v>33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8.2229622093086707</v>
      </c>
      <c r="AR82" s="21" t="e">
        <v>#VALUE!</v>
      </c>
      <c r="AS82">
        <v>12.222222222222223</v>
      </c>
      <c r="AT82">
        <v>-8.2229622093086707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9</v>
      </c>
      <c r="D83" s="4">
        <v>2</v>
      </c>
      <c r="E83" s="4">
        <v>5</v>
      </c>
      <c r="F83" s="4">
        <v>16</v>
      </c>
      <c r="G83" s="4">
        <v>390</v>
      </c>
      <c r="H83" s="4">
        <v>342.2</v>
      </c>
      <c r="I83" s="34">
        <v>8217.9137065873274</v>
      </c>
      <c r="J83" s="35">
        <v>23.763888888888886</v>
      </c>
      <c r="K83" s="35">
        <v>21.522012578616351</v>
      </c>
      <c r="L83" s="35">
        <v>14.049757719714965</v>
      </c>
      <c r="M83" s="35">
        <v>13.152114940933922</v>
      </c>
      <c r="N83" s="4">
        <v>0.129</v>
      </c>
      <c r="O83" s="4" t="s">
        <v>140</v>
      </c>
      <c r="P83" s="35">
        <v>1.4026884862653419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/>
      </c>
      <c r="X83" s="37" t="str">
        <f t="shared" si="40"/>
        <v/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-89.422093540330152</v>
      </c>
      <c r="AR83" s="21">
        <v>-86.599104353836125</v>
      </c>
      <c r="AS83">
        <v>13.968439509059039</v>
      </c>
      <c r="AT83">
        <v>89.422093540330152</v>
      </c>
      <c r="AU83">
        <v>86.599104353836125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5</v>
      </c>
      <c r="D84" s="4">
        <v>6</v>
      </c>
      <c r="E84" s="4">
        <v>9</v>
      </c>
      <c r="F84" s="4">
        <v>20</v>
      </c>
      <c r="G84" s="4">
        <v>250</v>
      </c>
      <c r="H84" s="4">
        <v>233.4</v>
      </c>
      <c r="I84" s="34">
        <v>6697.6299221220988</v>
      </c>
      <c r="J84" s="35">
        <v>11.385365853658536</v>
      </c>
      <c r="K84" s="35">
        <v>10.95774647887324</v>
      </c>
      <c r="L84" s="35">
        <v>3.8095765990572183</v>
      </c>
      <c r="M84" s="35">
        <v>3.7556353948505259</v>
      </c>
      <c r="N84" s="4">
        <v>0.20500000000000002</v>
      </c>
      <c r="O84" s="4">
        <v>7.3120512305987662</v>
      </c>
      <c r="P84" s="35">
        <v>4.4130248500428451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-0.49403854818513437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2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4.4130248509128451</v>
      </c>
      <c r="AH84" s="38" t="str">
        <f t="shared" si="45"/>
        <v xml:space="preserve"> </v>
      </c>
      <c r="AI84" s="1">
        <f t="shared" si="29"/>
        <v>44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9.2471840023224061</v>
      </c>
      <c r="AR84" s="21">
        <v>49.403854818513437</v>
      </c>
      <c r="AS84">
        <v>7.1122536418166238</v>
      </c>
      <c r="AT84">
        <v>-9.2471840023224061</v>
      </c>
      <c r="AU84">
        <v>-49.403854818513437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9</v>
      </c>
      <c r="F85" s="4">
        <v>16</v>
      </c>
      <c r="G85" s="4">
        <v>3000</v>
      </c>
      <c r="H85" s="4">
        <v>2691</v>
      </c>
      <c r="I85" s="34">
        <v>9455.1749547263207</v>
      </c>
      <c r="J85" s="35">
        <v>12.925072046109511</v>
      </c>
      <c r="K85" s="35">
        <v>12.083520431073193</v>
      </c>
      <c r="L85" s="35">
        <v>11.045427656850192</v>
      </c>
      <c r="M85" s="35">
        <v>10.696192188468691</v>
      </c>
      <c r="N85" s="4">
        <v>2.1659999999999999</v>
      </c>
      <c r="O85" s="4" t="s">
        <v>140</v>
      </c>
      <c r="P85" s="35">
        <v>4.2549238201412116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4.2549238210212117</v>
      </c>
      <c r="AH85" s="38" t="str">
        <f t="shared" si="45"/>
        <v xml:space="preserve"> </v>
      </c>
      <c r="AI85" s="1">
        <f t="shared" si="29"/>
        <v>45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-3.0258228180150226</v>
      </c>
      <c r="AR85" s="21">
        <v>-46.69768326902868</v>
      </c>
      <c r="AS85">
        <v>11.482720178372352</v>
      </c>
      <c r="AT85">
        <v>3.0258228180150226</v>
      </c>
      <c r="AU85">
        <v>46.69768326902868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5</v>
      </c>
      <c r="D86" s="4">
        <v>5</v>
      </c>
      <c r="E86" s="4">
        <v>8</v>
      </c>
      <c r="F86" s="4">
        <v>18</v>
      </c>
      <c r="G86" s="4">
        <v>620</v>
      </c>
      <c r="H86" s="4">
        <v>658</v>
      </c>
      <c r="I86" s="34">
        <v>9307.4291388464007</v>
      </c>
      <c r="J86" s="35">
        <v>21.503267973856211</v>
      </c>
      <c r="K86" s="35">
        <v>19.939393939393938</v>
      </c>
      <c r="L86" s="35">
        <v>15.207852955640032</v>
      </c>
      <c r="M86" s="35">
        <v>14.140840955814708</v>
      </c>
      <c r="N86" s="4">
        <v>0.30599999999999999</v>
      </c>
      <c r="O86" s="4">
        <v>-4.3600562587904239</v>
      </c>
      <c r="P86" s="35">
        <v>2.5835866261398177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2.5835866270298178</v>
      </c>
      <c r="AH86" s="38" t="str">
        <f t="shared" si="45"/>
        <v xml:space="preserve"> </v>
      </c>
      <c r="AI86" s="1">
        <f t="shared" si="29"/>
        <v>70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-71.402671364578367</v>
      </c>
      <c r="AR86" s="21">
        <v>-101.98011932157654</v>
      </c>
      <c r="AS86">
        <v>-5.7750759878419489</v>
      </c>
      <c r="AT86">
        <v>71.402671364578367</v>
      </c>
      <c r="AU86">
        <v>101.98011932157654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12</v>
      </c>
      <c r="D87" s="4">
        <v>2</v>
      </c>
      <c r="E87" s="4">
        <v>5</v>
      </c>
      <c r="F87" s="4">
        <v>19</v>
      </c>
      <c r="G87" s="4">
        <v>700</v>
      </c>
      <c r="H87" s="4">
        <v>642</v>
      </c>
      <c r="I87" s="34">
        <v>9070.7557348522769</v>
      </c>
      <c r="J87" s="35">
        <v>26.419753086419753</v>
      </c>
      <c r="K87" s="35">
        <v>24.410646387832699</v>
      </c>
      <c r="L87" s="35">
        <v>28.695472527472528</v>
      </c>
      <c r="M87" s="35">
        <v>25.946083747338538</v>
      </c>
      <c r="N87" s="4">
        <v>0.24299999999999999</v>
      </c>
      <c r="O87" s="4">
        <v>19.44444444444445</v>
      </c>
      <c r="P87" s="35">
        <v>3.0373831775700935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3.0373831784700935</v>
      </c>
      <c r="AH87" s="38" t="str">
        <f t="shared" si="45"/>
        <v xml:space="preserve"> </v>
      </c>
      <c r="AI87" s="1">
        <f t="shared" si="29"/>
        <v>64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-110.5920021696508</v>
      </c>
      <c r="AR87" s="21">
        <v>-281.11329600530041</v>
      </c>
      <c r="AS87">
        <v>9.0342679127725756</v>
      </c>
      <c r="AT87">
        <v>110.5920021696508</v>
      </c>
      <c r="AU87">
        <v>281.11329600530041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3</v>
      </c>
      <c r="D88" s="4">
        <v>0</v>
      </c>
      <c r="E88" s="4">
        <v>4</v>
      </c>
      <c r="F88" s="4">
        <v>7</v>
      </c>
      <c r="G88" s="4">
        <v>4970</v>
      </c>
      <c r="H88" s="4" t="s">
        <v>140</v>
      </c>
      <c r="I88" s="34" t="s">
        <v>140</v>
      </c>
      <c r="J88" s="35" t="s">
        <v>1019</v>
      </c>
      <c r="K88" s="35" t="s">
        <v>1019</v>
      </c>
      <c r="L88" s="35" t="s">
        <v>1019</v>
      </c>
      <c r="M88" s="35" t="s">
        <v>1019</v>
      </c>
      <c r="N88" s="4">
        <v>5.0380000000000003</v>
      </c>
      <c r="O88" s="4">
        <v>-6.3088867113891531</v>
      </c>
      <c r="P88" s="35" t="s">
        <v>145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 xml:space="preserve"> </v>
      </c>
      <c r="T88" s="37" t="str">
        <f t="shared" si="36"/>
        <v xml:space="preserve"> </v>
      </c>
      <c r="U88" s="37" t="str">
        <f t="shared" si="37"/>
        <v xml:space="preserve"> </v>
      </c>
      <c r="V88" s="37" t="str">
        <f t="shared" si="38"/>
        <v xml:space="preserve"> </v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 t="e">
        <v>#VALUE!</v>
      </c>
      <c r="AR88" s="21" t="e">
        <v>#VALUE!</v>
      </c>
      <c r="AS88" t="s">
        <v>145</v>
      </c>
      <c r="AT88" t="e">
        <v>#VALUE!</v>
      </c>
      <c r="AU88" t="e">
        <v>#VALUE!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2</v>
      </c>
      <c r="E89" s="4">
        <v>2</v>
      </c>
      <c r="F89" s="4">
        <v>13</v>
      </c>
      <c r="G89" s="4">
        <v>2974.080078125</v>
      </c>
      <c r="H89" s="4">
        <v>2238</v>
      </c>
      <c r="I89" s="34">
        <v>6916.3369471529377</v>
      </c>
      <c r="J89" s="35">
        <v>8.8363747739991663</v>
      </c>
      <c r="K89" s="35">
        <v>8.8882816057745586</v>
      </c>
      <c r="L89" s="35">
        <v>5.7917173560108237</v>
      </c>
      <c r="M89" s="35">
        <v>5.7896457496136016</v>
      </c>
      <c r="N89" s="4">
        <v>2.911</v>
      </c>
      <c r="O89" s="4" t="s">
        <v>140</v>
      </c>
      <c r="P89" s="35">
        <v>3.9187196939760032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0.32890084011794468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8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3.9187196948960032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29.56520640102417</v>
      </c>
      <c r="AR89" s="21">
        <v>23.078440720320625</v>
      </c>
      <c r="AS89">
        <v>32.890083919794463</v>
      </c>
      <c r="AT89">
        <v>-29.56520640102417</v>
      </c>
      <c r="AU89">
        <v>-23.078440720320625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12</v>
      </c>
      <c r="D90" s="4">
        <v>0</v>
      </c>
      <c r="E90" s="4">
        <v>6</v>
      </c>
      <c r="F90" s="4">
        <v>18</v>
      </c>
      <c r="G90" s="4">
        <v>322.5</v>
      </c>
      <c r="H90" s="4">
        <v>234</v>
      </c>
      <c r="I90" s="34">
        <v>7613.1273018694137</v>
      </c>
      <c r="J90" s="35">
        <v>11.142857142857142</v>
      </c>
      <c r="K90" s="35">
        <v>9.7907949790794966</v>
      </c>
      <c r="L90" s="35" t="s">
        <v>1019</v>
      </c>
      <c r="M90" s="35" t="s">
        <v>1019</v>
      </c>
      <c r="N90" s="4">
        <v>0.185</v>
      </c>
      <c r="O90" s="4">
        <v>-35.833333333333343</v>
      </c>
      <c r="P90" s="35">
        <v>9.7008547008547019</v>
      </c>
      <c r="Q90" s="36" t="str">
        <f t="shared" si="33"/>
        <v xml:space="preserve"> </v>
      </c>
      <c r="R90" s="36" t="str">
        <f t="shared" si="34"/>
        <v xml:space="preserve"> </v>
      </c>
      <c r="S90" s="37">
        <f t="shared" si="35"/>
        <v>0.37820512913512822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 xml:space="preserve"> </v>
      </c>
      <c r="X90" s="37" t="str">
        <f t="shared" si="40"/>
        <v xml:space="preserve"> </v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7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9.7008547017847011</v>
      </c>
      <c r="AH90" s="38" t="str">
        <f t="shared" si="45"/>
        <v xml:space="preserve"> </v>
      </c>
      <c r="AI90" s="1">
        <f t="shared" si="29"/>
        <v>3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11.180222315897614</v>
      </c>
      <c r="AR90" s="21" t="e">
        <v>#VALUE!</v>
      </c>
      <c r="AS90">
        <v>37.820512820512818</v>
      </c>
      <c r="AT90">
        <v>-11.180222315897614</v>
      </c>
      <c r="AU90" t="e">
        <v>#VALUE!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10</v>
      </c>
      <c r="D91" s="4">
        <v>0</v>
      </c>
      <c r="E91" s="4">
        <v>3</v>
      </c>
      <c r="F91" s="4">
        <v>13</v>
      </c>
      <c r="G91" s="4">
        <v>446.5</v>
      </c>
      <c r="H91" s="4">
        <v>336.9</v>
      </c>
      <c r="I91" s="34">
        <v>6010.7217840559288</v>
      </c>
      <c r="J91" s="35">
        <v>9.765217391304347</v>
      </c>
      <c r="K91" s="35">
        <v>8.6829896907216479</v>
      </c>
      <c r="L91" s="35">
        <v>6.2849816633147988</v>
      </c>
      <c r="M91" s="35">
        <v>5.4561928725480122</v>
      </c>
      <c r="N91" s="4">
        <v>0.34500000000000003</v>
      </c>
      <c r="O91" s="4" t="s">
        <v>140</v>
      </c>
      <c r="P91" s="35">
        <v>4.8382309290590682</v>
      </c>
      <c r="Q91" s="36">
        <f t="shared" si="33"/>
        <v>76.923076924016925</v>
      </c>
      <c r="R91" s="36" t="str">
        <f t="shared" si="34"/>
        <v xml:space="preserve"> </v>
      </c>
      <c r="S91" s="37">
        <f t="shared" si="35"/>
        <v>0.32531908672213133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9</v>
      </c>
      <c r="AD91" s="1" t="str">
        <f t="shared" si="43"/>
        <v xml:space="preserve"> </v>
      </c>
      <c r="AE91" s="1">
        <f t="shared" si="27"/>
        <v>12</v>
      </c>
      <c r="AF91" s="1" t="str">
        <f t="shared" si="28"/>
        <v xml:space="preserve"> </v>
      </c>
      <c r="AG91" s="38">
        <f t="shared" si="44"/>
        <v>4.8382309299990682</v>
      </c>
      <c r="AH91" s="38" t="str">
        <f t="shared" si="45"/>
        <v xml:space="preserve"> </v>
      </c>
      <c r="AI91" s="1">
        <f t="shared" si="29"/>
        <v>38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22.16139661374261</v>
      </c>
      <c r="AR91" s="21">
        <v>16.527247469245509</v>
      </c>
      <c r="AS91">
        <v>32.531908578213134</v>
      </c>
      <c r="AT91">
        <v>-22.16139661374261</v>
      </c>
      <c r="AU91">
        <v>-16.527247469245509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6</v>
      </c>
      <c r="D92" s="4">
        <v>2</v>
      </c>
      <c r="E92" s="4">
        <v>9</v>
      </c>
      <c r="F92" s="4">
        <v>17</v>
      </c>
      <c r="G92" s="4">
        <v>1540</v>
      </c>
      <c r="H92" s="4">
        <v>1431</v>
      </c>
      <c r="I92" s="34">
        <v>7381.5996907727176</v>
      </c>
      <c r="J92" s="35">
        <v>14.631901840490798</v>
      </c>
      <c r="K92" s="35">
        <v>13.5</v>
      </c>
      <c r="L92" s="35">
        <v>9.8775920425813837</v>
      </c>
      <c r="M92" s="35">
        <v>9.3035513658990752</v>
      </c>
      <c r="N92" s="4">
        <v>0.97799999999999998</v>
      </c>
      <c r="O92" s="4">
        <v>-2.2277227722772297</v>
      </c>
      <c r="P92" s="35">
        <v>3.2215234102026553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3.2215234111526554</v>
      </c>
      <c r="AH92" s="38" t="str">
        <f t="shared" si="45"/>
        <v xml:space="preserve"> </v>
      </c>
      <c r="AI92" s="1">
        <f t="shared" si="29"/>
        <v>59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-16.630972820205248</v>
      </c>
      <c r="AR92" s="21">
        <v>-31.187303374770071</v>
      </c>
      <c r="AS92">
        <v>7.6170510132774316</v>
      </c>
      <c r="AT92">
        <v>16.630972820205248</v>
      </c>
      <c r="AU92">
        <v>31.187303374770071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490.4</v>
      </c>
      <c r="I93" s="34">
        <v>9401.0302453125005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4</v>
      </c>
      <c r="D94" s="4">
        <v>1</v>
      </c>
      <c r="E94" s="4">
        <v>12</v>
      </c>
      <c r="F94" s="4">
        <v>17</v>
      </c>
      <c r="G94" s="4">
        <v>1457.5</v>
      </c>
      <c r="H94" s="4">
        <v>1430.5</v>
      </c>
      <c r="I94" s="34">
        <v>16305.320912176165</v>
      </c>
      <c r="J94" s="35">
        <v>18.655210569775566</v>
      </c>
      <c r="K94" s="35">
        <v>17.38484641716958</v>
      </c>
      <c r="L94" s="35">
        <v>11.787566293259504</v>
      </c>
      <c r="M94" s="35">
        <v>11.085605028523968</v>
      </c>
      <c r="N94" s="4">
        <v>0.999</v>
      </c>
      <c r="O94" s="4" t="s">
        <v>140</v>
      </c>
      <c r="P94" s="35">
        <v>2.0443692123169086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2.0443692132869087</v>
      </c>
      <c r="AH94" s="38" t="str">
        <f t="shared" si="45"/>
        <v xml:space="preserve"> </v>
      </c>
      <c r="AI94" s="1">
        <f t="shared" si="29"/>
        <v>84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-48.700789592347185</v>
      </c>
      <c r="AR94" s="21">
        <v>-56.554252159610542</v>
      </c>
      <c r="AS94">
        <v>1.8874519398811573</v>
      </c>
      <c r="AT94">
        <v>48.700789592347185</v>
      </c>
      <c r="AU94">
        <v>56.554252159610542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11</v>
      </c>
      <c r="D95" s="4">
        <v>0</v>
      </c>
      <c r="E95" s="4">
        <v>6</v>
      </c>
      <c r="F95" s="4">
        <v>17</v>
      </c>
      <c r="G95" s="4">
        <v>1280</v>
      </c>
      <c r="H95" s="4">
        <v>1189.5</v>
      </c>
      <c r="I95" s="34">
        <v>15908.055695013581</v>
      </c>
      <c r="J95" s="35">
        <v>16.384297520661157</v>
      </c>
      <c r="K95" s="35">
        <v>12.22507708119219</v>
      </c>
      <c r="L95" s="35">
        <v>11.372587325349302</v>
      </c>
      <c r="M95" s="35">
        <v>9.6523865771789339</v>
      </c>
      <c r="N95" s="4">
        <v>0.72599999999999998</v>
      </c>
      <c r="O95" s="4" t="s">
        <v>140</v>
      </c>
      <c r="P95" s="35">
        <v>8.1126523749474568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8.1126523759274569</v>
      </c>
      <c r="AH95" s="38" t="str">
        <f t="shared" si="45"/>
        <v xml:space="preserve"> </v>
      </c>
      <c r="AI95" s="1">
        <f t="shared" si="29"/>
        <v>7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-30.59932875727176</v>
      </c>
      <c r="AR95" s="21">
        <v>-51.04279030507162</v>
      </c>
      <c r="AS95">
        <v>7.6082387557797393</v>
      </c>
      <c r="AT95">
        <v>30.59932875727176</v>
      </c>
      <c r="AU95">
        <v>51.04279030507162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8</v>
      </c>
      <c r="E96" s="4">
        <v>10</v>
      </c>
      <c r="F96" s="4">
        <v>29</v>
      </c>
      <c r="G96" s="4">
        <v>678.5</v>
      </c>
      <c r="H96" s="4">
        <v>612.9</v>
      </c>
      <c r="I96" s="34">
        <v>26424.650365967478</v>
      </c>
      <c r="J96" s="35">
        <v>9.8822546811310428</v>
      </c>
      <c r="K96" s="35">
        <v>9.0840293314606164</v>
      </c>
      <c r="L96" s="35" t="s">
        <v>1019</v>
      </c>
      <c r="M96" s="35" t="s">
        <v>1019</v>
      </c>
      <c r="N96" s="4">
        <v>0.71599999999999997</v>
      </c>
      <c r="O96" s="4" t="s">
        <v>140</v>
      </c>
      <c r="P96" s="35">
        <v>3.4941118281668331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3.4941118291568332</v>
      </c>
      <c r="AH96" s="38" t="str">
        <f t="shared" si="45"/>
        <v xml:space="preserve"> </v>
      </c>
      <c r="AI96" s="1">
        <f t="shared" si="29"/>
        <v>55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21.228491710638774</v>
      </c>
      <c r="AR96" s="21" t="e">
        <v>#VALUE!</v>
      </c>
      <c r="AS96">
        <v>10.703214227443315</v>
      </c>
      <c r="AT96">
        <v>-21.228491710638774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12</v>
      </c>
      <c r="D97" s="4">
        <v>0</v>
      </c>
      <c r="E97" s="4">
        <v>7</v>
      </c>
      <c r="F97" s="4">
        <v>19</v>
      </c>
      <c r="G97" s="4">
        <v>1250</v>
      </c>
      <c r="H97" s="4">
        <v>956.4</v>
      </c>
      <c r="I97" s="34">
        <v>6597.1528485839435</v>
      </c>
      <c r="J97" s="35">
        <v>19.71958762886598</v>
      </c>
      <c r="K97" s="35">
        <v>16.26530612244898</v>
      </c>
      <c r="L97" s="35" t="s">
        <v>1019</v>
      </c>
      <c r="M97" s="35" t="s">
        <v>1019</v>
      </c>
      <c r="N97" s="4">
        <v>0.42399999999999999</v>
      </c>
      <c r="O97" s="4">
        <v>-43.513513513513516</v>
      </c>
      <c r="P97" s="35">
        <v>5.4161438728565461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0.30698452630322043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12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5.4161438738565462</v>
      </c>
      <c r="AH97" s="38" t="str">
        <f t="shared" si="45"/>
        <v xml:space="preserve"> </v>
      </c>
      <c r="AI97" s="1">
        <f t="shared" si="29"/>
        <v>29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-57.184945186235446</v>
      </c>
      <c r="AR97" s="21" t="e">
        <v>#VALUE!</v>
      </c>
      <c r="AS97">
        <v>30.69845253032204</v>
      </c>
      <c r="AT97">
        <v>57.184945186235446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3</v>
      </c>
      <c r="D98" s="4">
        <v>3</v>
      </c>
      <c r="E98" s="4">
        <v>7</v>
      </c>
      <c r="F98" s="4">
        <v>13</v>
      </c>
      <c r="G98" s="4">
        <v>2050</v>
      </c>
      <c r="H98" s="4">
        <v>2020</v>
      </c>
      <c r="I98" s="34">
        <v>6241.3869081693083</v>
      </c>
      <c r="J98" s="35">
        <v>15.187969924812029</v>
      </c>
      <c r="K98" s="35">
        <v>14.842027920646583</v>
      </c>
      <c r="L98" s="35">
        <v>11.300963940672201</v>
      </c>
      <c r="M98" s="35">
        <v>10.770429775645182</v>
      </c>
      <c r="N98" s="4">
        <v>1.33</v>
      </c>
      <c r="O98" s="4">
        <v>19.692084813519365</v>
      </c>
      <c r="P98" s="35">
        <v>4.6089108910891099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/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4.60891089209911</v>
      </c>
      <c r="AH98" s="38" t="str">
        <f t="shared" si="45"/>
        <v xml:space="preserve"> </v>
      </c>
      <c r="AI98" s="1">
        <f t="shared" si="29"/>
        <v>40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-21.063394684134138</v>
      </c>
      <c r="AR98" s="21">
        <v>-50.091538354813167</v>
      </c>
      <c r="AS98">
        <v>1.4851485148514865</v>
      </c>
      <c r="AT98">
        <v>21.063394684134138</v>
      </c>
      <c r="AU98">
        <v>50.091538354813167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14</v>
      </c>
      <c r="D99" s="4">
        <v>2</v>
      </c>
      <c r="E99" s="4">
        <v>6</v>
      </c>
      <c r="F99" s="4">
        <v>22</v>
      </c>
      <c r="G99" s="4">
        <v>265</v>
      </c>
      <c r="H99" s="4">
        <v>226.1</v>
      </c>
      <c r="I99" s="34">
        <v>28848.027213727022</v>
      </c>
      <c r="J99" s="35">
        <v>16.035460992907801</v>
      </c>
      <c r="K99" s="35">
        <v>13.378698224852071</v>
      </c>
      <c r="L99" s="35">
        <v>7.6235513943099926</v>
      </c>
      <c r="M99" s="35">
        <v>6.7487271922581122</v>
      </c>
      <c r="N99" s="4">
        <v>0.14100000000000001</v>
      </c>
      <c r="O99" s="4">
        <v>-25.891802030965209</v>
      </c>
      <c r="P99" s="35">
        <v>2.0787262273330382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0.17204776749501108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24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2.0787262283530383</v>
      </c>
      <c r="AH99" s="38" t="str">
        <f t="shared" si="45"/>
        <v xml:space="preserve"> </v>
      </c>
      <c r="AI99" s="1">
        <f t="shared" si="29"/>
        <v>82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-27.818750809809821</v>
      </c>
      <c r="AR99" s="21">
        <v>-1.250704143995951</v>
      </c>
      <c r="AS99">
        <v>17.204776647501106</v>
      </c>
      <c r="AT99">
        <v>27.818750809809821</v>
      </c>
      <c r="AU99">
        <v>1.250704143995951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10</v>
      </c>
      <c r="D100" s="4">
        <v>2</v>
      </c>
      <c r="E100" s="4">
        <v>8</v>
      </c>
      <c r="F100" s="4">
        <v>20</v>
      </c>
      <c r="G100" s="4">
        <v>1306.568115234375</v>
      </c>
      <c r="H100" s="4">
        <v>822.6</v>
      </c>
      <c r="I100" s="34">
        <v>6300.4404373752277</v>
      </c>
      <c r="J100" s="35">
        <v>7.9450748714510935</v>
      </c>
      <c r="K100" s="35">
        <v>7.066247456671749</v>
      </c>
      <c r="L100" s="35">
        <v>4.8973023900713484</v>
      </c>
      <c r="M100" s="35">
        <v>4.4910734615506662</v>
      </c>
      <c r="N100" s="4">
        <v>1.19</v>
      </c>
      <c r="O100" s="4">
        <v>-147.58340908206685</v>
      </c>
      <c r="P100" s="35">
        <v>7.8162687376654416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0.58833955273723915</v>
      </c>
      <c r="T100" s="37" t="str">
        <f t="shared" si="36"/>
        <v/>
      </c>
      <c r="U100" s="37" t="str">
        <f t="shared" si="37"/>
        <v/>
      </c>
      <c r="V100" s="37">
        <f t="shared" si="38"/>
        <v>-0.36669762995373834</v>
      </c>
      <c r="W100" s="37" t="str">
        <f t="shared" si="39"/>
        <v/>
      </c>
      <c r="X100" s="37">
        <f t="shared" si="40"/>
        <v>-0.3495743784571439</v>
      </c>
      <c r="Y100" s="1" t="str">
        <f t="shared" ref="Y100:Y107" si="48">IF(ISERROR((RANK(U100,U$7:U$184,0)))=TRUE," ",((RANK(U100,U$7:U$184,0))))</f>
        <v xml:space="preserve"> </v>
      </c>
      <c r="Z100" s="1">
        <f t="shared" si="41"/>
        <v>7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7</v>
      </c>
      <c r="AC100" s="1">
        <f t="shared" ref="AC100:AC107" si="50">IF(ISERROR((RANK(S100,S$7:S$184,0)))=TRUE," ",((RANK(S100,S$7:S$184,0))))</f>
        <v>3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7.8162687386954417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12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>
        <f t="shared" si="47"/>
        <v>-147.58340908103685</v>
      </c>
      <c r="AM100" s="1" t="str">
        <f t="shared" ref="AM100:AM107" si="55">IF(ISERROR((RANK(AK100,AK$7:AK$184,0)))=TRUE," ",((RANK(AK100,AK$7:AK$184,0))))</f>
        <v xml:space="preserve"> </v>
      </c>
      <c r="AN100" s="1">
        <f t="shared" ref="AN100:AN107" si="56">IF(ISERROR((RANK(AL100,AL$7:AL$184,0)))=TRUE," ",((RANK(AL100,AL$7:AL$184,0))))</f>
        <v>2</v>
      </c>
      <c r="AO100" t="s">
        <v>834</v>
      </c>
      <c r="AP100" t="s">
        <v>1028</v>
      </c>
      <c r="AQ100" s="22">
        <v>36.66976299537383</v>
      </c>
      <c r="AR100" s="21">
        <v>34.957437845714388</v>
      </c>
      <c r="AS100">
        <v>58.833955170723918</v>
      </c>
      <c r="AT100">
        <v>-36.66976299537383</v>
      </c>
      <c r="AU100">
        <v>-34.957437845714388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13</v>
      </c>
      <c r="D101" s="4">
        <v>0</v>
      </c>
      <c r="E101" s="4">
        <v>5</v>
      </c>
      <c r="F101" s="4">
        <v>18</v>
      </c>
      <c r="G101" s="4">
        <v>175</v>
      </c>
      <c r="H101" s="4">
        <v>167.25</v>
      </c>
      <c r="I101" s="34">
        <v>7143.7870199978206</v>
      </c>
      <c r="J101" s="35">
        <v>8.1585365853658534</v>
      </c>
      <c r="K101" s="35">
        <v>7.9642857142857153</v>
      </c>
      <c r="L101" s="35">
        <v>5.8447685048206308</v>
      </c>
      <c r="M101" s="35">
        <v>5.7430122173266431</v>
      </c>
      <c r="N101" s="4">
        <v>0.21199999999999999</v>
      </c>
      <c r="O101" s="4">
        <v>5.4726368159203886</v>
      </c>
      <c r="P101" s="35">
        <v>10.822122571001493</v>
      </c>
      <c r="Q101" s="36">
        <f t="shared" si="33"/>
        <v>72.222222223262222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>
        <f t="shared" si="38"/>
        <v>-0.34968258459247736</v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>
        <f t="shared" si="41"/>
        <v>8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>
        <f t="shared" si="51"/>
        <v>17</v>
      </c>
      <c r="AF101" s="1" t="str">
        <f t="shared" si="52"/>
        <v xml:space="preserve"> </v>
      </c>
      <c r="AG101" s="38">
        <f t="shared" si="44"/>
        <v>10.822122572041494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34.968258459247735</v>
      </c>
      <c r="AR101" s="21">
        <v>22.373852281833805</v>
      </c>
      <c r="AS101">
        <v>4.6337817638266054</v>
      </c>
      <c r="AT101">
        <v>-34.968258459247735</v>
      </c>
      <c r="AU101">
        <v>-22.373852281833805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9</v>
      </c>
      <c r="D102" s="4">
        <v>2</v>
      </c>
      <c r="E102" s="4">
        <v>8</v>
      </c>
      <c r="F102" s="4">
        <v>19</v>
      </c>
      <c r="G102" s="4">
        <v>4490</v>
      </c>
      <c r="H102" s="4">
        <v>4255.5</v>
      </c>
      <c r="I102" s="34">
        <v>160965.32882285473</v>
      </c>
      <c r="J102" s="35">
        <v>19.455463059866233</v>
      </c>
      <c r="K102" s="35">
        <v>17.562310280970813</v>
      </c>
      <c r="L102" s="35">
        <v>14.515457285939661</v>
      </c>
      <c r="M102" s="35">
        <v>13.383399537539137</v>
      </c>
      <c r="N102" s="4">
        <v>2.5140000000000002</v>
      </c>
      <c r="O102" s="4" t="s">
        <v>140</v>
      </c>
      <c r="P102" s="35">
        <v>3.3325813467452066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3.3325813477952066</v>
      </c>
      <c r="AH102" s="38" t="str">
        <f t="shared" si="45"/>
        <v xml:space="preserve"> </v>
      </c>
      <c r="AI102" s="1">
        <f t="shared" si="53"/>
        <v>57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-55.079606743975582</v>
      </c>
      <c r="AR102" s="21">
        <v>-92.78420189708838</v>
      </c>
      <c r="AS102">
        <v>5.5105158030783752</v>
      </c>
      <c r="AT102">
        <v>55.079606743975582</v>
      </c>
      <c r="AU102">
        <v>92.78420189708838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6</v>
      </c>
      <c r="D103" s="4">
        <v>4</v>
      </c>
      <c r="E103" s="4">
        <v>6</v>
      </c>
      <c r="F103" s="4">
        <v>16</v>
      </c>
      <c r="G103" s="4">
        <v>850</v>
      </c>
      <c r="H103" s="4">
        <v>850</v>
      </c>
      <c r="I103" s="34">
        <v>7551.0965139668087</v>
      </c>
      <c r="J103" s="35">
        <v>16.129032258064516</v>
      </c>
      <c r="K103" s="35">
        <v>15.342960288808664</v>
      </c>
      <c r="L103" s="35">
        <v>12.278186538104952</v>
      </c>
      <c r="M103" s="35">
        <v>11.81378412132025</v>
      </c>
      <c r="N103" s="4">
        <v>0.52700000000000002</v>
      </c>
      <c r="O103" s="4">
        <v>12.735849056603785</v>
      </c>
      <c r="P103" s="35">
        <v>4.8352941176470594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4.8352941187070595</v>
      </c>
      <c r="AH103" s="38" t="str">
        <f t="shared" si="45"/>
        <v xml:space="preserve"> </v>
      </c>
      <c r="AI103" s="1">
        <f t="shared" si="53"/>
        <v>39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-28.564607896756968</v>
      </c>
      <c r="AR103" s="21">
        <v>-63.070328813199829</v>
      </c>
      <c r="AS103">
        <v>0</v>
      </c>
      <c r="AT103">
        <v>28.564607896756968</v>
      </c>
      <c r="AU103">
        <v>63.070328813199829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19</v>
      </c>
      <c r="D104" s="4">
        <v>4</v>
      </c>
      <c r="E104" s="4">
        <v>5</v>
      </c>
      <c r="F104" s="4">
        <v>28</v>
      </c>
      <c r="G104" s="4">
        <v>197.5</v>
      </c>
      <c r="H104" s="4">
        <v>141.19999999999999</v>
      </c>
      <c r="I104" s="34">
        <v>49153.604306332156</v>
      </c>
      <c r="J104" s="35">
        <v>20.035764956344146</v>
      </c>
      <c r="K104" s="35">
        <v>13.521755632471651</v>
      </c>
      <c r="L104" s="35">
        <v>5.2384179976939906</v>
      </c>
      <c r="M104" s="35">
        <v>5.0917107960923342</v>
      </c>
      <c r="N104" s="4">
        <v>8.1000000000000003E-2</v>
      </c>
      <c r="O104" s="4" t="s">
        <v>140</v>
      </c>
      <c r="P104" s="35">
        <v>9.0578763464689676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0.39872521353458923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-0.30426977738620742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10</v>
      </c>
      <c r="AC104" s="1">
        <f t="shared" si="50"/>
        <v>5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9.0578763475389668</v>
      </c>
      <c r="AH104" s="38" t="str">
        <f t="shared" si="45"/>
        <v xml:space="preserve"> </v>
      </c>
      <c r="AI104" s="1">
        <f t="shared" si="53"/>
        <v>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-59.705196462486086</v>
      </c>
      <c r="AR104" s="21">
        <v>30.426977738620742</v>
      </c>
      <c r="AS104">
        <v>39.872521246458923</v>
      </c>
      <c r="AT104">
        <v>59.705196462486086</v>
      </c>
      <c r="AU104">
        <v>-30.426977738620742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10</v>
      </c>
      <c r="D105" s="4">
        <v>1</v>
      </c>
      <c r="E105" s="4">
        <v>5</v>
      </c>
      <c r="F105" s="4">
        <v>16</v>
      </c>
      <c r="G105" s="4">
        <v>760</v>
      </c>
      <c r="H105" s="4">
        <v>536.20000000000005</v>
      </c>
      <c r="I105" s="34">
        <v>4760.9710322501169</v>
      </c>
      <c r="J105" s="35">
        <v>11.194894406212354</v>
      </c>
      <c r="K105" s="35">
        <v>8.8649925247163814</v>
      </c>
      <c r="L105" s="35">
        <v>7.7801038231342368</v>
      </c>
      <c r="M105" s="35">
        <v>6.964659353828524</v>
      </c>
      <c r="N105" s="4">
        <v>0.48799999999999999</v>
      </c>
      <c r="O105" s="4" t="s">
        <v>140</v>
      </c>
      <c r="P105" s="35">
        <v>5.0532421984364841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0.41738157511953744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4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5.0532421995164842</v>
      </c>
      <c r="AH105" s="38" t="str">
        <f t="shared" si="45"/>
        <v xml:space="preserve"> </v>
      </c>
      <c r="AI105" s="1">
        <f t="shared" si="53"/>
        <v>35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10.765432993622071</v>
      </c>
      <c r="AR105" s="21">
        <v>-3.3299245537564692</v>
      </c>
      <c r="AS105">
        <v>41.73815740395375</v>
      </c>
      <c r="AT105">
        <v>-10.765432993622071</v>
      </c>
      <c r="AU105">
        <v>3.3299245537564692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10</v>
      </c>
      <c r="D106" s="4">
        <v>3</v>
      </c>
      <c r="E106" s="4">
        <v>15</v>
      </c>
      <c r="F106" s="4">
        <v>28</v>
      </c>
      <c r="G106" s="4">
        <v>960.00006103515625</v>
      </c>
      <c r="H106" s="4">
        <v>846.6</v>
      </c>
      <c r="I106" s="34">
        <v>13917.29128415591</v>
      </c>
      <c r="J106" s="35">
        <v>8.2034883720930249</v>
      </c>
      <c r="K106" s="35">
        <v>7.9269662921348321</v>
      </c>
      <c r="L106" s="35">
        <v>7.0707470327089776</v>
      </c>
      <c r="M106" s="35">
        <v>6.901324587574587</v>
      </c>
      <c r="N106" s="4">
        <v>1.073</v>
      </c>
      <c r="O106" s="4" t="s">
        <v>140</v>
      </c>
      <c r="P106" s="35">
        <v>7.0399244034963369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>
        <f t="shared" si="38"/>
        <v>-0.34609947511487815</v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>
        <f t="shared" si="41"/>
        <v>9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7.0399244045863369</v>
      </c>
      <c r="AH106" s="38" t="str">
        <f t="shared" si="45"/>
        <v xml:space="preserve"> </v>
      </c>
      <c r="AI106" s="1">
        <f t="shared" si="53"/>
        <v>15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34.609947511487817</v>
      </c>
      <c r="AR106" s="21">
        <v>6.0912586724088396</v>
      </c>
      <c r="AS106">
        <v>13.394762702002861</v>
      </c>
      <c r="AT106">
        <v>-34.609947511487817</v>
      </c>
      <c r="AU106">
        <v>-6.0912586724088396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8</v>
      </c>
      <c r="D107" s="3">
        <v>0</v>
      </c>
      <c r="E107" s="3">
        <v>17</v>
      </c>
      <c r="F107" s="3">
        <v>25</v>
      </c>
      <c r="G107" s="4">
        <v>4900</v>
      </c>
      <c r="H107" s="4">
        <v>4907</v>
      </c>
      <c r="I107" s="5">
        <v>11566.790751611108</v>
      </c>
      <c r="J107" s="4">
        <v>23.311163895486935</v>
      </c>
      <c r="K107" s="4">
        <v>20.176809210526315</v>
      </c>
      <c r="L107" s="4">
        <v>14.630970401144342</v>
      </c>
      <c r="M107" s="4">
        <v>14.215985367502796</v>
      </c>
      <c r="N107" s="4">
        <v>2.105</v>
      </c>
      <c r="O107" s="4" t="s">
        <v>140</v>
      </c>
      <c r="P107" s="4">
        <v>1.9543509272467905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-85.81342004209958</v>
      </c>
      <c r="AR107">
        <v>-94.318366703935482</v>
      </c>
      <c r="AS107">
        <v>-0.14265335235378318</v>
      </c>
      <c r="AT107">
        <v>85.81342004209958</v>
      </c>
      <c r="AU107">
        <v>94.318366703935482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41" sqref="B41:D41"/>
      <selection pane="topRight" activeCell="B41" sqref="B41:D41"/>
      <selection pane="bottomLeft" activeCell="B41" sqref="B41:D41"/>
      <selection pane="bottomRight" activeCell="B41" sqref="B41:D41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43518.337337500001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15.255393400628908</v>
      </c>
      <c r="K6" s="32">
        <v>14.100265008063129</v>
      </c>
      <c r="L6" s="32">
        <v>12.419623334605312</v>
      </c>
      <c r="M6" s="32">
        <v>11.722047975926923</v>
      </c>
      <c r="N6" s="32"/>
      <c r="O6" s="32"/>
      <c r="P6" s="32">
        <v>3.5757000054641468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19</v>
      </c>
      <c r="D7" s="4">
        <v>3</v>
      </c>
      <c r="E7" s="4">
        <v>11</v>
      </c>
      <c r="F7" s="4">
        <v>33</v>
      </c>
      <c r="G7" s="4">
        <v>24</v>
      </c>
      <c r="H7" s="4">
        <v>20.14</v>
      </c>
      <c r="I7" s="34">
        <v>43609.814268242808</v>
      </c>
      <c r="J7" s="35">
        <v>15.332211704475975</v>
      </c>
      <c r="K7" s="35">
        <v>14.124896382268455</v>
      </c>
      <c r="L7" s="35">
        <v>10.199538910648418</v>
      </c>
      <c r="M7" s="35">
        <v>9.3094407143872449</v>
      </c>
      <c r="N7" s="4">
        <v>1.196</v>
      </c>
      <c r="O7" s="4">
        <v>-6.8279305252795126</v>
      </c>
      <c r="P7" s="35">
        <v>4.1956939763558765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0.1916583913611718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4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4.1956939764558765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916</v>
      </c>
      <c r="AP7" t="s">
        <v>1024</v>
      </c>
      <c r="AQ7" s="22">
        <v>-0.50354849481561992</v>
      </c>
      <c r="AR7" s="21">
        <v>17.875617996972426</v>
      </c>
      <c r="AS7">
        <v>19.165839126117177</v>
      </c>
      <c r="AT7">
        <v>0.50354849481561992</v>
      </c>
      <c r="AU7">
        <v>-17.875617996972426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9</v>
      </c>
      <c r="D8" s="4">
        <v>4</v>
      </c>
      <c r="E8" s="4">
        <v>10</v>
      </c>
      <c r="F8" s="4">
        <v>23</v>
      </c>
      <c r="G8" s="4">
        <v>54.5</v>
      </c>
      <c r="H8" s="4">
        <v>53</v>
      </c>
      <c r="I8" s="34">
        <v>8817.9429459340427</v>
      </c>
      <c r="J8" s="35">
        <v>10.924395017315925</v>
      </c>
      <c r="K8" s="35">
        <v>10.101043437040861</v>
      </c>
      <c r="L8" s="35">
        <v>7.9271094521901428</v>
      </c>
      <c r="M8" s="35">
        <v>7.3749402512511502</v>
      </c>
      <c r="N8" s="4">
        <v>4.3780000000000001</v>
      </c>
      <c r="O8" s="4">
        <v>-44.773527413363809</v>
      </c>
      <c r="P8" s="35">
        <v>5.0897408133954309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6" si="6">IF(ISERROR((IF((G8/H8-1)&gt;($S$5/100),(G8/H8-1)+A8,"")))=TRUE," ",((IF((G8/H8-1)&gt;($S$5/100),(G8/H8-1)+A8,""))))</f>
        <v/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-0.36172706380695874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4</v>
      </c>
      <c r="AC8" s="1" t="str">
        <f t="shared" si="1"/>
        <v xml:space="preserve"> 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5.0897408135054309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28.389948850053493</v>
      </c>
      <c r="AR8" s="21">
        <v>36.172706380695871</v>
      </c>
      <c r="AS8">
        <v>2.8301886792452935</v>
      </c>
      <c r="AT8">
        <v>-28.389948850053493</v>
      </c>
      <c r="AU8">
        <v>-36.172706380695871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15</v>
      </c>
      <c r="F9" s="4">
        <v>24</v>
      </c>
      <c r="G9" s="4">
        <v>47</v>
      </c>
      <c r="H9" s="4">
        <v>39.799999999999997</v>
      </c>
      <c r="I9" s="34">
        <v>8896.9400519107749</v>
      </c>
      <c r="J9" s="35">
        <v>10.416121434179534</v>
      </c>
      <c r="K9" s="35">
        <v>9.3405303919267766</v>
      </c>
      <c r="L9" s="35" t="s">
        <v>1019</v>
      </c>
      <c r="M9" s="35" t="s">
        <v>1019</v>
      </c>
      <c r="N9" s="4">
        <v>3.8210000000000002</v>
      </c>
      <c r="O9" s="4">
        <v>-1.5909090909090973</v>
      </c>
      <c r="P9" s="35">
        <v>4.125628140703518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0.18090452273306545</v>
      </c>
      <c r="T9" s="37" t="str">
        <f t="shared" si="7"/>
        <v/>
      </c>
      <c r="U9" s="37" t="str">
        <f t="shared" si="8"/>
        <v/>
      </c>
      <c r="V9" s="37">
        <f t="shared" si="9"/>
        <v>-0.31721712048735984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>
        <f t="shared" si="12"/>
        <v>3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5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4.125628140823518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31.721712048735984</v>
      </c>
      <c r="AR9" s="21" t="e">
        <v>#VALUE!</v>
      </c>
      <c r="AS9">
        <v>18.090452261306545</v>
      </c>
      <c r="AT9">
        <v>-31.721712048735984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12</v>
      </c>
      <c r="D10" s="4">
        <v>1</v>
      </c>
      <c r="E10" s="4">
        <v>19</v>
      </c>
      <c r="F10" s="4">
        <v>32</v>
      </c>
      <c r="G10" s="4">
        <v>78</v>
      </c>
      <c r="H10" s="4">
        <v>73.7</v>
      </c>
      <c r="I10" s="34">
        <v>42267.820276429353</v>
      </c>
      <c r="J10" s="35">
        <v>19.61795602095264</v>
      </c>
      <c r="K10" s="35">
        <v>19.56081965854845</v>
      </c>
      <c r="L10" s="35">
        <v>12.484150720415457</v>
      </c>
      <c r="M10" s="35">
        <v>11.343993178983537</v>
      </c>
      <c r="N10" s="4">
        <v>3.31</v>
      </c>
      <c r="O10" s="4" t="s">
        <v>140</v>
      </c>
      <c r="P10" s="35">
        <v>2.8536037623895143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2.8536037625195143</v>
      </c>
      <c r="AH10" s="38" t="str">
        <f t="shared" si="16"/>
        <v xml:space="preserve"> </v>
      </c>
      <c r="AI10" s="1">
        <f t="shared" si="17"/>
        <v>16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-28.596854278067219</v>
      </c>
      <c r="AR10" s="21">
        <v>-0.51955992602730205</v>
      </c>
      <c r="AS10">
        <v>5.834464043419274</v>
      </c>
      <c r="AT10">
        <v>28.596854278067219</v>
      </c>
      <c r="AU10">
        <v>0.51955992602730205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18</v>
      </c>
      <c r="D11" s="4">
        <v>1</v>
      </c>
      <c r="E11" s="4">
        <v>9</v>
      </c>
      <c r="F11" s="4">
        <v>28</v>
      </c>
      <c r="G11" s="4">
        <v>15.5</v>
      </c>
      <c r="H11" s="4">
        <v>11.92</v>
      </c>
      <c r="I11" s="34">
        <v>30431.143525850661</v>
      </c>
      <c r="J11" s="35">
        <v>8.4960798289379902</v>
      </c>
      <c r="K11" s="35">
        <v>7.38537794299876</v>
      </c>
      <c r="L11" s="35" t="s">
        <v>1019</v>
      </c>
      <c r="M11" s="35" t="s">
        <v>1019</v>
      </c>
      <c r="N11" s="4">
        <v>1.403</v>
      </c>
      <c r="O11" s="4">
        <v>14.966692506799475</v>
      </c>
      <c r="P11" s="35">
        <v>2.6342281879194629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0.30033557060979876</v>
      </c>
      <c r="T11" s="37" t="str">
        <f t="shared" si="7"/>
        <v/>
      </c>
      <c r="U11" s="37" t="str">
        <f t="shared" si="8"/>
        <v/>
      </c>
      <c r="V11" s="37">
        <f t="shared" si="9"/>
        <v>-0.44307697574106897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>
        <f t="shared" si="12"/>
        <v>1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2.6342281880594629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17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44.307697574106896</v>
      </c>
      <c r="AR11" s="21" t="e">
        <v>#VALUE!</v>
      </c>
      <c r="AS11">
        <v>30.033557046979876</v>
      </c>
      <c r="AT11">
        <v>-44.307697574106896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4</v>
      </c>
      <c r="D12" s="4">
        <v>5</v>
      </c>
      <c r="E12" s="4">
        <v>6</v>
      </c>
      <c r="F12" s="4">
        <v>15</v>
      </c>
      <c r="G12" s="4">
        <v>420</v>
      </c>
      <c r="H12" s="4">
        <v>401.5</v>
      </c>
      <c r="I12" s="34">
        <v>14854.308354121356</v>
      </c>
      <c r="J12" s="35">
        <v>23.296971103632352</v>
      </c>
      <c r="K12" s="35">
        <v>22.29317046085508</v>
      </c>
      <c r="L12" s="35">
        <v>17.873729192236773</v>
      </c>
      <c r="M12" s="35">
        <v>17.118871181601129</v>
      </c>
      <c r="N12" s="4">
        <v>17.181999999999999</v>
      </c>
      <c r="O12" s="4">
        <v>-17.647058823529406</v>
      </c>
      <c r="P12" s="35">
        <v>2.8652552926525527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2.8652552928025528</v>
      </c>
      <c r="AH12" s="38" t="str">
        <f t="shared" si="16"/>
        <v xml:space="preserve"> </v>
      </c>
      <c r="AI12" s="1">
        <f t="shared" si="25"/>
        <v>14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-52.713014288257739</v>
      </c>
      <c r="AR12" s="21">
        <v>-43.915227625579114</v>
      </c>
      <c r="AS12">
        <v>4.6077210460772067</v>
      </c>
      <c r="AT12">
        <v>52.713014288257739</v>
      </c>
      <c r="AU12">
        <v>43.915227625579114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5</v>
      </c>
      <c r="D13" s="4">
        <v>7</v>
      </c>
      <c r="E13" s="4">
        <v>14</v>
      </c>
      <c r="F13" s="4">
        <v>26</v>
      </c>
      <c r="G13" s="4">
        <v>2325</v>
      </c>
      <c r="H13" s="4">
        <v>2464</v>
      </c>
      <c r="I13" s="34">
        <v>22724.287651686638</v>
      </c>
      <c r="J13" s="35">
        <v>27.382341501361338</v>
      </c>
      <c r="K13" s="35">
        <v>25.202778033487782</v>
      </c>
      <c r="L13" s="35">
        <v>19.257663309876154</v>
      </c>
      <c r="M13" s="35">
        <v>17.894724486195486</v>
      </c>
      <c r="N13" s="4">
        <v>89.984999999999999</v>
      </c>
      <c r="O13" s="4" t="s">
        <v>140</v>
      </c>
      <c r="P13" s="35">
        <v>2.5656655844155845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2.5656655845755845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-79.492857262091277</v>
      </c>
      <c r="AR13" s="21">
        <v>-55.058352343244806</v>
      </c>
      <c r="AS13">
        <v>-5.6412337662337659</v>
      </c>
      <c r="AT13">
        <v>79.492857262091277</v>
      </c>
      <c r="AU13">
        <v>55.058352343244806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11</v>
      </c>
      <c r="D14" s="4">
        <v>5</v>
      </c>
      <c r="E14" s="4">
        <v>10</v>
      </c>
      <c r="F14" s="4">
        <v>26</v>
      </c>
      <c r="G14" s="4">
        <v>53</v>
      </c>
      <c r="H14" s="4">
        <v>48.75</v>
      </c>
      <c r="I14" s="34">
        <v>29551.357182494667</v>
      </c>
      <c r="J14" s="35">
        <v>13.96448009166428</v>
      </c>
      <c r="K14" s="35">
        <v>12.442572741194487</v>
      </c>
      <c r="L14" s="35">
        <v>7.8876506784008544</v>
      </c>
      <c r="M14" s="35">
        <v>7.4628035144611635</v>
      </c>
      <c r="N14" s="4">
        <v>3.032</v>
      </c>
      <c r="O14" s="4">
        <v>225.03477761187079</v>
      </c>
      <c r="P14" s="35">
        <v>4.1723076923076929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-0.36490419508753003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3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4.172307692477693</v>
      </c>
      <c r="AH14" s="38" t="str">
        <f t="shared" si="16"/>
        <v xml:space="preserve"> </v>
      </c>
      <c r="AI14" s="1">
        <f t="shared" si="25"/>
        <v>8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8.4620125818021137</v>
      </c>
      <c r="AR14" s="21">
        <v>36.490419508753</v>
      </c>
      <c r="AS14">
        <v>8.7179487179487083</v>
      </c>
      <c r="AT14">
        <v>-8.4620125818021137</v>
      </c>
      <c r="AU14">
        <v>-36.490419508753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12</v>
      </c>
      <c r="D15" s="4">
        <v>2</v>
      </c>
      <c r="E15" s="4">
        <v>4</v>
      </c>
      <c r="F15" s="4">
        <v>18</v>
      </c>
      <c r="G15" s="4">
        <v>338</v>
      </c>
      <c r="H15" s="4">
        <v>287</v>
      </c>
      <c r="I15" s="34">
        <v>21346.916363114102</v>
      </c>
      <c r="J15" s="35">
        <v>22.306855277475517</v>
      </c>
      <c r="K15" s="35">
        <v>19.864341085271317</v>
      </c>
      <c r="L15" s="35">
        <v>15.57557960199005</v>
      </c>
      <c r="M15" s="35">
        <v>14.083182636077371</v>
      </c>
      <c r="N15" s="4">
        <v>12.866</v>
      </c>
      <c r="O15" s="4">
        <v>-4.2682926829268197</v>
      </c>
      <c r="P15" s="35">
        <v>1.0508710801393728</v>
      </c>
      <c r="Q15" s="36" t="str">
        <f t="shared" si="4"/>
        <v xml:space="preserve"> </v>
      </c>
      <c r="R15" s="36" t="str">
        <f t="shared" si="5"/>
        <v xml:space="preserve"> </v>
      </c>
      <c r="S15" s="37">
        <f t="shared" si="6"/>
        <v>0.17770034861205583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>
        <f t="shared" si="22"/>
        <v>6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-46.222746878201846</v>
      </c>
      <c r="AR15" s="21">
        <v>-25.411046553973705</v>
      </c>
      <c r="AS15">
        <v>17.770034843205586</v>
      </c>
      <c r="AT15">
        <v>46.222746878201846</v>
      </c>
      <c r="AU15">
        <v>25.411046553973705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16</v>
      </c>
      <c r="D16" s="4">
        <v>3</v>
      </c>
      <c r="E16" s="4">
        <v>11</v>
      </c>
      <c r="F16" s="4">
        <v>30</v>
      </c>
      <c r="G16" s="4">
        <v>95</v>
      </c>
      <c r="H16" s="4">
        <v>91.74</v>
      </c>
      <c r="I16" s="34">
        <v>280662.8356248808</v>
      </c>
      <c r="J16" s="35">
        <v>21.369671558350802</v>
      </c>
      <c r="K16" s="35">
        <v>19.556597740353869</v>
      </c>
      <c r="L16" s="35">
        <v>15.49866882284693</v>
      </c>
      <c r="M16" s="35">
        <v>14.521398261252429</v>
      </c>
      <c r="N16" s="4">
        <v>4.2930000000000001</v>
      </c>
      <c r="O16" s="4" t="s">
        <v>140</v>
      </c>
      <c r="P16" s="35">
        <v>2.8537170263788973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2.8537170265688974</v>
      </c>
      <c r="AH16" s="38" t="str">
        <f t="shared" si="16"/>
        <v xml:space="preserve"> </v>
      </c>
      <c r="AI16" s="1">
        <f t="shared" si="25"/>
        <v>15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-40.079452539518456</v>
      </c>
      <c r="AR16" s="21">
        <v>-24.791778343730808</v>
      </c>
      <c r="AS16">
        <v>3.5535208197078783</v>
      </c>
      <c r="AT16">
        <v>40.079452539518456</v>
      </c>
      <c r="AU16">
        <v>24.791778343730808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15</v>
      </c>
      <c r="D17" s="4">
        <v>2</v>
      </c>
      <c r="E17" s="4">
        <v>14</v>
      </c>
      <c r="F17" s="4">
        <v>31</v>
      </c>
      <c r="G17" s="4">
        <v>93</v>
      </c>
      <c r="H17" s="4">
        <v>90.64</v>
      </c>
      <c r="I17" s="34">
        <v>230911.54889895511</v>
      </c>
      <c r="J17" s="35">
        <v>16.664639733925018</v>
      </c>
      <c r="K17" s="35">
        <v>15.157790193349078</v>
      </c>
      <c r="L17" s="35">
        <v>15.418077628946026</v>
      </c>
      <c r="M17" s="35">
        <v>14.410635602884691</v>
      </c>
      <c r="N17" s="4">
        <v>5.4320000000000004</v>
      </c>
      <c r="O17" s="4">
        <v>-1.5625000000000013</v>
      </c>
      <c r="P17" s="35">
        <v>3.2721210643977905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3.2721210645977905</v>
      </c>
      <c r="AH17" s="38" t="str">
        <f t="shared" si="16"/>
        <v xml:space="preserve"> </v>
      </c>
      <c r="AI17" s="1">
        <f t="shared" si="25"/>
        <v>11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-9.23769250839519</v>
      </c>
      <c r="AR17" s="21">
        <v>-24.142876265707635</v>
      </c>
      <c r="AS17">
        <v>2.6037069726390083</v>
      </c>
      <c r="AT17">
        <v>9.23769250839519</v>
      </c>
      <c r="AU17">
        <v>24.142876265707635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14</v>
      </c>
      <c r="D18" s="4">
        <v>5</v>
      </c>
      <c r="E18" s="4">
        <v>13</v>
      </c>
      <c r="F18" s="4">
        <v>32</v>
      </c>
      <c r="G18" s="4">
        <v>270</v>
      </c>
      <c r="H18" s="4">
        <v>277.05</v>
      </c>
      <c r="I18" s="34">
        <v>238263.08968905915</v>
      </c>
      <c r="J18" s="35">
        <v>14.97001134705787</v>
      </c>
      <c r="K18" s="35">
        <v>14.461321641089883</v>
      </c>
      <c r="L18" s="35">
        <v>10.949089890280314</v>
      </c>
      <c r="M18" s="35">
        <v>10.65008752914817</v>
      </c>
      <c r="N18" s="4">
        <v>18.507000000000001</v>
      </c>
      <c r="O18" s="4" t="s">
        <v>140</v>
      </c>
      <c r="P18" s="35">
        <v>3.1936473560729111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3.1936473562829111</v>
      </c>
      <c r="AH18" s="38" t="str">
        <f t="shared" si="16"/>
        <v xml:space="preserve"> </v>
      </c>
      <c r="AI18" s="1">
        <f t="shared" si="25"/>
        <v>12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1.870696127438265</v>
      </c>
      <c r="AR18" s="21">
        <v>11.840402922909821</v>
      </c>
      <c r="AS18">
        <v>-2.5446670276123462</v>
      </c>
      <c r="AT18">
        <v>-1.870696127438265</v>
      </c>
      <c r="AU18">
        <v>-11.840402922909821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5</v>
      </c>
      <c r="D19" s="4">
        <v>11</v>
      </c>
      <c r="E19" s="4">
        <v>8</v>
      </c>
      <c r="F19" s="4">
        <v>24</v>
      </c>
      <c r="G19" s="4">
        <v>470</v>
      </c>
      <c r="H19" s="4">
        <v>457.7</v>
      </c>
      <c r="I19" s="34">
        <v>23681.332642401401</v>
      </c>
      <c r="J19" s="35">
        <v>15.976124821110684</v>
      </c>
      <c r="K19" s="35">
        <v>16.142343231995486</v>
      </c>
      <c r="L19" s="35">
        <v>7.4025362797786993</v>
      </c>
      <c r="M19" s="35">
        <v>7.4117051707779886</v>
      </c>
      <c r="N19" s="4">
        <v>28.649000000000001</v>
      </c>
      <c r="O19" s="4">
        <v>-6.1968938678296004</v>
      </c>
      <c r="P19" s="35">
        <v>4.806641905178064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-0.40396451000629741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2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4.806641905398064</v>
      </c>
      <c r="AH19" s="38" t="str">
        <f t="shared" si="16"/>
        <v xml:space="preserve"> </v>
      </c>
      <c r="AI19" s="1">
        <f t="shared" si="25"/>
        <v>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-4.7244368044423224</v>
      </c>
      <c r="AR19" s="21">
        <v>40.396451000629739</v>
      </c>
      <c r="AS19">
        <v>2.6873497924404743</v>
      </c>
      <c r="AT19">
        <v>4.7244368044423224</v>
      </c>
      <c r="AU19">
        <v>-40.396451000629739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4</v>
      </c>
      <c r="D20" s="4">
        <v>2</v>
      </c>
      <c r="E20" s="4">
        <v>17</v>
      </c>
      <c r="F20" s="4">
        <v>23</v>
      </c>
      <c r="G20" s="4">
        <v>2400</v>
      </c>
      <c r="H20" s="4">
        <v>2500</v>
      </c>
      <c r="I20" s="34">
        <v>19061.457000550326</v>
      </c>
      <c r="J20" s="35">
        <v>24.666265428749025</v>
      </c>
      <c r="K20" s="35">
        <v>22.736574053021691</v>
      </c>
      <c r="L20" s="35">
        <v>13.865735191637631</v>
      </c>
      <c r="M20" s="35">
        <v>12.91038471620594</v>
      </c>
      <c r="N20" s="4">
        <v>101.35300000000001</v>
      </c>
      <c r="O20" s="4">
        <v>1.7826792232617239</v>
      </c>
      <c r="P20" s="35">
        <v>3.3278800000000004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3.3278800002300004</v>
      </c>
      <c r="AH20" s="38" t="str">
        <f t="shared" si="16"/>
        <v xml:space="preserve"> </v>
      </c>
      <c r="AI20" s="1">
        <f t="shared" si="25"/>
        <v>10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-61.688819035844404</v>
      </c>
      <c r="AR20" s="21">
        <v>-11.64376582181006</v>
      </c>
      <c r="AS20">
        <v>-4.0000000000000036</v>
      </c>
      <c r="AT20">
        <v>61.688819035844404</v>
      </c>
      <c r="AU20">
        <v>11.64376582181006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10</v>
      </c>
      <c r="D21" s="4">
        <v>1</v>
      </c>
      <c r="E21" s="4">
        <v>2</v>
      </c>
      <c r="F21" s="4">
        <v>13</v>
      </c>
      <c r="G21" s="4">
        <v>158</v>
      </c>
      <c r="H21" s="4">
        <v>129.6</v>
      </c>
      <c r="I21" s="34">
        <v>18352.815678293537</v>
      </c>
      <c r="J21" s="35">
        <v>23.003194888178911</v>
      </c>
      <c r="K21" s="35">
        <v>19.744058500914075</v>
      </c>
      <c r="L21" s="35">
        <v>15.48177744971397</v>
      </c>
      <c r="M21" s="35">
        <v>13.139663369524838</v>
      </c>
      <c r="N21" s="4">
        <v>4.8250000000000002</v>
      </c>
      <c r="O21" s="4" t="s">
        <v>140</v>
      </c>
      <c r="P21" s="35">
        <v>1.8641975308641976</v>
      </c>
      <c r="Q21" s="36">
        <f t="shared" si="4"/>
        <v>76.923076923316913</v>
      </c>
      <c r="R21" s="36" t="str">
        <f t="shared" si="5"/>
        <v xml:space="preserve"> </v>
      </c>
      <c r="S21" s="37">
        <f t="shared" si="6"/>
        <v>0.21913580270913588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>
        <f t="shared" si="22"/>
        <v>3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-50.787293936520818</v>
      </c>
      <c r="AR21" s="21">
        <v>-24.65577282506186</v>
      </c>
      <c r="AS21">
        <v>21.91358024691359</v>
      </c>
      <c r="AT21">
        <v>50.787293936520818</v>
      </c>
      <c r="AU21">
        <v>24.65577282506186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6</v>
      </c>
      <c r="D22" s="4">
        <v>0</v>
      </c>
      <c r="E22" s="4">
        <v>7</v>
      </c>
      <c r="F22" s="4">
        <v>13</v>
      </c>
      <c r="G22" s="4">
        <v>428</v>
      </c>
      <c r="H22" s="4">
        <v>415</v>
      </c>
      <c r="I22" s="34">
        <v>14185.566867129968</v>
      </c>
      <c r="J22" s="35">
        <v>12.042948345908298</v>
      </c>
      <c r="K22" s="35">
        <v>11.281159105118656</v>
      </c>
      <c r="L22" s="35" t="s">
        <v>1019</v>
      </c>
      <c r="M22" s="35" t="s">
        <v>1019</v>
      </c>
      <c r="N22" s="4">
        <v>31.254999999999999</v>
      </c>
      <c r="O22" s="4" t="s">
        <v>140</v>
      </c>
      <c r="P22" s="35">
        <v>4.3457831325301202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4.3457831327801202</v>
      </c>
      <c r="AH22" s="38" t="str">
        <f t="shared" si="16"/>
        <v xml:space="preserve"> </v>
      </c>
      <c r="AI22" s="1">
        <f t="shared" si="25"/>
        <v>6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21.057766065791363</v>
      </c>
      <c r="AR22" s="21" t="e">
        <v>#VALUE!</v>
      </c>
      <c r="AS22">
        <v>3.1325301204819356</v>
      </c>
      <c r="AT22">
        <v>-21.057766065791363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12</v>
      </c>
      <c r="D23" s="4">
        <v>3</v>
      </c>
      <c r="E23" s="4">
        <v>10</v>
      </c>
      <c r="F23" s="4">
        <v>25</v>
      </c>
      <c r="G23" s="4">
        <v>100</v>
      </c>
      <c r="H23" s="4">
        <v>97.92</v>
      </c>
      <c r="I23" s="34">
        <v>33117.877860614448</v>
      </c>
      <c r="J23" s="35">
        <v>10.6539788088807</v>
      </c>
      <c r="K23" s="35">
        <v>9.8442517034717785</v>
      </c>
      <c r="L23" s="35" t="s">
        <v>1019</v>
      </c>
      <c r="M23" s="35" t="s">
        <v>1019</v>
      </c>
      <c r="N23" s="4">
        <v>9.1790000000000003</v>
      </c>
      <c r="O23" s="4">
        <v>81.607968422388765</v>
      </c>
      <c r="P23" s="35">
        <v>5.7427498698234558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>
        <f t="shared" si="9"/>
        <v>-0.30162542983378671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>
        <f t="shared" si="12"/>
        <v>4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5.7427498700834558</v>
      </c>
      <c r="AH23" s="38" t="str">
        <f t="shared" si="16"/>
        <v xml:space="preserve"> </v>
      </c>
      <c r="AI23" s="1">
        <f t="shared" si="25"/>
        <v>3</v>
      </c>
      <c r="AJ23" s="1" t="str">
        <f t="shared" si="26"/>
        <v xml:space="preserve"> </v>
      </c>
      <c r="AK23" s="25">
        <f t="shared" si="18"/>
        <v>81.607968422648767</v>
      </c>
      <c r="AL23" s="25" t="str">
        <f t="shared" si="19"/>
        <v xml:space="preserve"> </v>
      </c>
      <c r="AM23" s="1">
        <f t="shared" si="27"/>
        <v>1</v>
      </c>
      <c r="AN23" s="1" t="str">
        <f t="shared" si="28"/>
        <v xml:space="preserve"> </v>
      </c>
      <c r="AO23" t="s">
        <v>931</v>
      </c>
      <c r="AP23" t="s">
        <v>1026</v>
      </c>
      <c r="AQ23" s="22">
        <v>30.162542983378671</v>
      </c>
      <c r="AR23" s="21" t="e">
        <v>#VALUE!</v>
      </c>
      <c r="AS23">
        <v>2.1241830065359402</v>
      </c>
      <c r="AT23">
        <v>-30.162542983378671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17</v>
      </c>
      <c r="D24" s="4">
        <v>3</v>
      </c>
      <c r="E24" s="4">
        <v>10</v>
      </c>
      <c r="F24" s="4">
        <v>30</v>
      </c>
      <c r="G24" s="4">
        <v>16</v>
      </c>
      <c r="H24" s="4">
        <v>12.345000000000001</v>
      </c>
      <c r="I24" s="34">
        <v>47546.024892867586</v>
      </c>
      <c r="J24" s="35">
        <v>9.0307242136064385</v>
      </c>
      <c r="K24" s="35">
        <v>8.23</v>
      </c>
      <c r="L24" s="35">
        <v>7.0730918052081799</v>
      </c>
      <c r="M24" s="35">
        <v>6.8532865288667146</v>
      </c>
      <c r="N24" s="4">
        <v>1.367</v>
      </c>
      <c r="O24" s="4">
        <v>-12.78689477738855</v>
      </c>
      <c r="P24" s="35">
        <v>6.1077359254759012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0.29607128419061568</v>
      </c>
      <c r="T24" s="37" t="str">
        <f t="shared" si="7"/>
        <v/>
      </c>
      <c r="U24" s="37" t="str">
        <f t="shared" si="8"/>
        <v/>
      </c>
      <c r="V24" s="37">
        <f t="shared" si="9"/>
        <v>-0.40803072222089376</v>
      </c>
      <c r="W24" s="37" t="str">
        <f t="shared" si="10"/>
        <v/>
      </c>
      <c r="X24" s="37">
        <f t="shared" si="11"/>
        <v>-0.43049063448646385</v>
      </c>
      <c r="Y24" s="1" t="str">
        <f t="shared" si="20"/>
        <v xml:space="preserve"> </v>
      </c>
      <c r="Z24" s="1">
        <f t="shared" si="12"/>
        <v>2</v>
      </c>
      <c r="AA24" s="1" t="str">
        <f t="shared" si="21"/>
        <v xml:space="preserve"> </v>
      </c>
      <c r="AB24" s="1">
        <f t="shared" si="13"/>
        <v>1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6.1077359257459012</v>
      </c>
      <c r="AH24" s="38" t="str">
        <f t="shared" si="16"/>
        <v xml:space="preserve"> </v>
      </c>
      <c r="AI24" s="1">
        <f t="shared" si="25"/>
        <v>2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932</v>
      </c>
      <c r="AP24" t="s">
        <v>1026</v>
      </c>
      <c r="AQ24" s="22">
        <v>40.803072222089376</v>
      </c>
      <c r="AR24" s="21">
        <v>43.049063448646386</v>
      </c>
      <c r="AS24">
        <v>29.607128392061565</v>
      </c>
      <c r="AT24">
        <v>-40.803072222089376</v>
      </c>
      <c r="AU24">
        <v>-43.049063448646386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9</v>
      </c>
      <c r="D25" s="4">
        <v>5</v>
      </c>
      <c r="E25" s="4">
        <v>14</v>
      </c>
      <c r="F25" s="4">
        <v>28</v>
      </c>
      <c r="G25" s="4">
        <v>325</v>
      </c>
      <c r="H25" s="4">
        <v>281.2</v>
      </c>
      <c r="I25" s="34">
        <v>15383.190026395117</v>
      </c>
      <c r="J25" s="35">
        <v>15.467546754675467</v>
      </c>
      <c r="K25" s="35">
        <v>14.0137546097877</v>
      </c>
      <c r="L25" s="35">
        <v>8.0625047309702023</v>
      </c>
      <c r="M25" s="35">
        <v>7.3965652518200358</v>
      </c>
      <c r="N25" s="4">
        <v>18.18</v>
      </c>
      <c r="O25" s="4">
        <v>25.057471264367837</v>
      </c>
      <c r="P25" s="35">
        <v>3.0323613086770984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0.15576102446207682</v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-0.35082534198075788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5</v>
      </c>
      <c r="AC25" s="1">
        <f t="shared" si="22"/>
        <v>7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3.0323613089570984</v>
      </c>
      <c r="AH25" s="38" t="str">
        <f t="shared" si="16"/>
        <v xml:space="preserve"> </v>
      </c>
      <c r="AI25" s="1">
        <f t="shared" si="25"/>
        <v>13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-1.3906776998475534</v>
      </c>
      <c r="AR25" s="21">
        <v>35.082534198075791</v>
      </c>
      <c r="AS25">
        <v>15.576102418207682</v>
      </c>
      <c r="AT25">
        <v>1.3906776998475534</v>
      </c>
      <c r="AU25">
        <v>-35.082534198075791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10</v>
      </c>
      <c r="D26" s="4">
        <v>0</v>
      </c>
      <c r="E26" s="4">
        <v>17</v>
      </c>
      <c r="F26" s="4">
        <v>27</v>
      </c>
      <c r="G26" s="4">
        <v>332.5</v>
      </c>
      <c r="H26" s="4">
        <v>325.39999999999998</v>
      </c>
      <c r="I26" s="34">
        <v>49189.622371682213</v>
      </c>
      <c r="J26" s="35">
        <v>11.844931352187226</v>
      </c>
      <c r="K26" s="35">
        <v>10.929125158184252</v>
      </c>
      <c r="L26" s="35" t="s">
        <v>1019</v>
      </c>
      <c r="M26" s="35" t="s">
        <v>1019</v>
      </c>
      <c r="N26" s="4">
        <v>27.436</v>
      </c>
      <c r="O26" s="4" t="s">
        <v>140</v>
      </c>
      <c r="P26" s="35">
        <v>6.2512013026740423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6.2512013029640423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22.355779093189987</v>
      </c>
      <c r="AR26" s="21" t="e">
        <v>#VALUE!</v>
      </c>
      <c r="AS26">
        <v>2.1819299323909025</v>
      </c>
      <c r="AT26">
        <v>-22.355779093189987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41" sqref="B41:D41"/>
      <selection pane="topRight" activeCell="B41" sqref="B41:D41"/>
      <selection pane="bottomLeft" activeCell="B41" sqref="B41:D41"/>
      <selection pane="bottomRight" activeCell="B41" sqref="B41:D41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NKTR UW Equity</v>
      </c>
      <c r="C5" s="15">
        <f>COUNTIF($B$5:$B$40,"&lt;="&amp;B5)</f>
        <v>18</v>
      </c>
      <c r="D5" s="15" t="str">
        <f>B5</f>
        <v>NKTR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AGN UN Equity</v>
      </c>
      <c r="I5" s="15" t="str">
        <f>(VLOOKUP(A5,'X1'!$AC:$AO,13,FALSE))</f>
        <v>DGKLB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APC UN Equity</v>
      </c>
      <c r="C6" s="15">
        <f t="shared" ref="C6:C40" si="0">COUNTIF($B$5:$B$40,"&lt;="&amp;B6)</f>
        <v>6</v>
      </c>
      <c r="D6" s="15" t="str">
        <f t="shared" ref="D6:D40" si="1">B6</f>
        <v>APC UN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AIZ UN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CXO UN Equity</v>
      </c>
      <c r="C7" s="15">
        <f t="shared" si="0"/>
        <v>8</v>
      </c>
      <c r="D7" s="15" t="str">
        <f t="shared" si="1"/>
        <v>CXO UN Equity</v>
      </c>
      <c r="E7" s="15">
        <f t="shared" ref="E7:E40" si="4">E6+1</f>
        <v>3</v>
      </c>
      <c r="F7" s="15" t="str">
        <f t="shared" si="2"/>
        <v>ALK UN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JEF UN Equity</v>
      </c>
      <c r="C8" s="15">
        <f>COUNTIF($B$5:$B$40,"&lt;="&amp;B8)</f>
        <v>11</v>
      </c>
      <c r="D8" s="15" t="str">
        <f t="shared" si="1"/>
        <v>JEF UN Equity</v>
      </c>
      <c r="E8" s="15">
        <f t="shared" si="4"/>
        <v>4</v>
      </c>
      <c r="F8" s="15" t="str">
        <f t="shared" si="2"/>
        <v>ALXN UW Equity</v>
      </c>
      <c r="I8" s="15" t="str">
        <f>(VLOOKUP(A5,'X4'!$AC:$AO,13,FALSE))</f>
        <v>ACA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MPC UN Equity</v>
      </c>
      <c r="C9" s="15">
        <f t="shared" si="0"/>
        <v>14</v>
      </c>
      <c r="D9" s="15" t="str">
        <f t="shared" si="1"/>
        <v>MPC UN Equity</v>
      </c>
      <c r="E9" s="15">
        <f t="shared" si="4"/>
        <v>5</v>
      </c>
      <c r="F9" s="15" t="str">
        <f t="shared" si="2"/>
        <v>AMZN UW Equity</v>
      </c>
      <c r="I9" s="15" t="str">
        <f>(VLOOKUP(A5,'X5'!$AC:$AO,13,FALSE))</f>
        <v>GVC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AGN UN Equity</v>
      </c>
      <c r="C10" s="15">
        <f t="shared" si="0"/>
        <v>1</v>
      </c>
      <c r="D10" s="15" t="str">
        <f t="shared" si="1"/>
        <v>AGN UN Equity</v>
      </c>
      <c r="E10" s="15">
        <f t="shared" si="4"/>
        <v>6</v>
      </c>
      <c r="F10" s="15" t="str">
        <f t="shared" si="2"/>
        <v>APC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NFX UN Equity</v>
      </c>
      <c r="C11" s="15">
        <f t="shared" si="0"/>
        <v>17</v>
      </c>
      <c r="D11" s="15" t="str">
        <f t="shared" si="1"/>
        <v>NFX UN Equity</v>
      </c>
      <c r="E11" s="15">
        <f t="shared" si="4"/>
        <v>7</v>
      </c>
      <c r="F11" s="15" t="str">
        <f t="shared" si="2"/>
        <v>CAG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LKQ UW Equity</v>
      </c>
      <c r="C12" s="15">
        <f t="shared" si="0"/>
        <v>13</v>
      </c>
      <c r="D12" s="15" t="str">
        <f t="shared" si="1"/>
        <v>LKQ UW Equity</v>
      </c>
      <c r="E12" s="15">
        <f t="shared" si="4"/>
        <v>8</v>
      </c>
      <c r="F12" s="15" t="str">
        <f t="shared" si="2"/>
        <v>CXO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NKTR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CAG UN Equity</v>
      </c>
      <c r="C13" s="15">
        <f t="shared" si="0"/>
        <v>7</v>
      </c>
      <c r="D13" s="15" t="str">
        <f t="shared" si="1"/>
        <v>CAG UN Equity</v>
      </c>
      <c r="E13" s="15">
        <f t="shared" si="4"/>
        <v>9</v>
      </c>
      <c r="F13" s="15" t="str">
        <f t="shared" si="2"/>
        <v>FTI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PRGO UN Equity</v>
      </c>
      <c r="C14" s="15">
        <f t="shared" si="0"/>
        <v>19</v>
      </c>
      <c r="D14" s="15" t="str">
        <f t="shared" si="1"/>
        <v>PRGO UN Equity</v>
      </c>
      <c r="E14" s="15">
        <f t="shared" si="4"/>
        <v>10</v>
      </c>
      <c r="F14" s="15" t="str">
        <f t="shared" si="2"/>
        <v>GRMN UW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AIZ UN Equity</v>
      </c>
      <c r="C15" s="15">
        <f t="shared" si="0"/>
        <v>2</v>
      </c>
      <c r="D15" s="15" t="str">
        <f t="shared" si="1"/>
        <v>AIZ UN Equity</v>
      </c>
      <c r="E15" s="15">
        <f t="shared" si="4"/>
        <v>11</v>
      </c>
      <c r="F15" s="15" t="str">
        <f t="shared" si="2"/>
        <v>JEF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ALK UN Equity</v>
      </c>
      <c r="C16" s="15">
        <f t="shared" si="0"/>
        <v>3</v>
      </c>
      <c r="D16" s="15" t="str">
        <f t="shared" si="1"/>
        <v>ALK UN Equity</v>
      </c>
      <c r="E16" s="15">
        <f t="shared" si="4"/>
        <v>12</v>
      </c>
      <c r="F16" s="15" t="str">
        <f t="shared" si="2"/>
        <v>LB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NBL UN Equity</v>
      </c>
      <c r="C17" s="15">
        <f t="shared" si="0"/>
        <v>16</v>
      </c>
      <c r="D17" s="15" t="str">
        <f t="shared" si="1"/>
        <v>NBL UN Equity</v>
      </c>
      <c r="E17" s="15">
        <f t="shared" si="4"/>
        <v>13</v>
      </c>
      <c r="F17" s="15" t="str">
        <f t="shared" si="2"/>
        <v>LKQ UW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FTI UN Equity</v>
      </c>
      <c r="C18" s="15">
        <f t="shared" si="0"/>
        <v>9</v>
      </c>
      <c r="D18" s="15" t="str">
        <f t="shared" si="1"/>
        <v>FTI UN Equity</v>
      </c>
      <c r="E18" s="15">
        <f t="shared" si="4"/>
        <v>14</v>
      </c>
      <c r="F18" s="15" t="str">
        <f t="shared" si="2"/>
        <v>MPC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MYL UW Equity</v>
      </c>
      <c r="C19" s="15">
        <f t="shared" si="0"/>
        <v>15</v>
      </c>
      <c r="D19" s="15" t="str">
        <f t="shared" si="1"/>
        <v>MYL UW Equity</v>
      </c>
      <c r="E19" s="15">
        <f t="shared" si="4"/>
        <v>15</v>
      </c>
      <c r="F19" s="15" t="str">
        <f t="shared" si="2"/>
        <v>MYL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AMZN UW Equity</v>
      </c>
      <c r="C20" s="15">
        <f t="shared" si="0"/>
        <v>5</v>
      </c>
      <c r="D20" s="15" t="str">
        <f t="shared" si="1"/>
        <v>AMZN UW Equity</v>
      </c>
      <c r="E20" s="15">
        <f t="shared" si="4"/>
        <v>16</v>
      </c>
      <c r="F20" s="15" t="str">
        <f t="shared" si="2"/>
        <v>NBL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ALXN UW Equity</v>
      </c>
      <c r="C21" s="15">
        <f t="shared" si="0"/>
        <v>4</v>
      </c>
      <c r="D21" s="15" t="str">
        <f t="shared" si="1"/>
        <v>ALXN UW Equity</v>
      </c>
      <c r="E21" s="15">
        <f t="shared" si="4"/>
        <v>17</v>
      </c>
      <c r="F21" s="15" t="str">
        <f t="shared" si="2"/>
        <v>NFX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LB UN Equity</v>
      </c>
      <c r="C22" s="15">
        <f t="shared" si="0"/>
        <v>12</v>
      </c>
      <c r="D22" s="15" t="str">
        <f t="shared" si="1"/>
        <v>LB UN Equity</v>
      </c>
      <c r="E22" s="15">
        <f t="shared" si="4"/>
        <v>18</v>
      </c>
      <c r="F22" s="15" t="str">
        <f t="shared" si="2"/>
        <v>NKTR UW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GRMN UW Equity</v>
      </c>
      <c r="C23" s="15">
        <f t="shared" si="0"/>
        <v>10</v>
      </c>
      <c r="D23" s="15" t="str">
        <f>B23</f>
        <v>GRMN UW Equity</v>
      </c>
      <c r="E23" s="15">
        <f>E22+1</f>
        <v>19</v>
      </c>
      <c r="F23" s="15" t="str">
        <f t="shared" si="2"/>
        <v>PRGO UN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17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ABMD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KEYS UN Equity</v>
      </c>
      <c r="C46" s="15">
        <f t="shared" ref="C46:C80" si="6">COUNTIF($B$45:$B$80,"&lt;="&amp;B46)</f>
        <v>14</v>
      </c>
      <c r="D46" s="15" t="str">
        <f>B46</f>
        <v>KEYS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JEF UN Equity</v>
      </c>
      <c r="C47" s="15">
        <f t="shared" si="6"/>
        <v>13</v>
      </c>
      <c r="D47" s="15" t="str">
        <f t="shared" ref="D47:D80" si="8">B47</f>
        <v>JEF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AME UN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AIZ UN Equity</v>
      </c>
      <c r="C48" s="15">
        <f t="shared" si="6"/>
        <v>2</v>
      </c>
      <c r="D48" s="15" t="str">
        <f t="shared" si="8"/>
        <v>AIZ UN Equity</v>
      </c>
      <c r="E48" s="15">
        <f t="shared" si="9"/>
        <v>4</v>
      </c>
      <c r="F48" s="15" t="str">
        <f t="shared" si="10"/>
        <v>AMZN UW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ABMD UW Equity</v>
      </c>
      <c r="C49" s="15">
        <f t="shared" si="6"/>
        <v>1</v>
      </c>
      <c r="D49" s="15" t="str">
        <f t="shared" si="8"/>
        <v>ABMD UW Equity</v>
      </c>
      <c r="E49" s="15">
        <f t="shared" si="9"/>
        <v>5</v>
      </c>
      <c r="F49" s="15" t="str">
        <f t="shared" si="10"/>
        <v>BLK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AMZN UW Equity</v>
      </c>
      <c r="C50" s="15">
        <f t="shared" si="6"/>
        <v>4</v>
      </c>
      <c r="D50" s="15" t="str">
        <f t="shared" si="8"/>
        <v>AMZN UW Equity</v>
      </c>
      <c r="E50" s="15">
        <f t="shared" si="9"/>
        <v>6</v>
      </c>
      <c r="F50" s="15" t="str">
        <f t="shared" si="10"/>
        <v>BSX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AME UN Equity</v>
      </c>
      <c r="C51" s="15">
        <f t="shared" si="6"/>
        <v>3</v>
      </c>
      <c r="D51" s="15" t="str">
        <f t="shared" si="8"/>
        <v>AME UN Equity</v>
      </c>
      <c r="E51" s="15">
        <f t="shared" si="9"/>
        <v>7</v>
      </c>
      <c r="F51" s="15" t="str">
        <f t="shared" si="10"/>
        <v>CRM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CRM UN Equity</v>
      </c>
      <c r="C52" s="15">
        <f t="shared" si="6"/>
        <v>7</v>
      </c>
      <c r="D52" s="15" t="str">
        <f t="shared" si="8"/>
        <v>CRM UN Equity</v>
      </c>
      <c r="E52" s="15">
        <f t="shared" si="9"/>
        <v>8</v>
      </c>
      <c r="F52" s="15" t="str">
        <f t="shared" si="10"/>
        <v>CXO UN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GOOGL UW Equity</v>
      </c>
      <c r="C53" s="15">
        <f t="shared" si="6"/>
        <v>10</v>
      </c>
      <c r="D53" s="15" t="str">
        <f t="shared" si="8"/>
        <v>GOOGL UW Equity</v>
      </c>
      <c r="E53" s="15">
        <f t="shared" si="9"/>
        <v>9</v>
      </c>
      <c r="F53" s="15" t="str">
        <f t="shared" si="10"/>
        <v>EQIX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HRS UN Equity</v>
      </c>
      <c r="C54" s="15">
        <f t="shared" si="6"/>
        <v>12</v>
      </c>
      <c r="D54" s="15" t="str">
        <f t="shared" si="8"/>
        <v>HRS UN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CXO UN Equity</v>
      </c>
      <c r="C55" s="15">
        <f t="shared" si="6"/>
        <v>8</v>
      </c>
      <c r="D55" s="15" t="str">
        <f t="shared" si="8"/>
        <v>CXO UN Equity</v>
      </c>
      <c r="E55" s="15">
        <f t="shared" si="9"/>
        <v>11</v>
      </c>
      <c r="F55" s="15" t="str">
        <f t="shared" si="10"/>
        <v>HAL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MSFT UW Equity</v>
      </c>
      <c r="C56" s="15">
        <f t="shared" si="6"/>
        <v>18</v>
      </c>
      <c r="D56" s="15" t="str">
        <f t="shared" si="8"/>
        <v>MSFT UW Equity</v>
      </c>
      <c r="E56" s="15">
        <f t="shared" si="9"/>
        <v>12</v>
      </c>
      <c r="F56" s="15" t="str">
        <f t="shared" si="10"/>
        <v>HRS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16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JEF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HAL UN Equity</v>
      </c>
      <c r="C58" s="15">
        <f t="shared" si="6"/>
        <v>11</v>
      </c>
      <c r="D58" s="15" t="str">
        <f t="shared" si="8"/>
        <v>HAL UN Equity</v>
      </c>
      <c r="E58" s="15">
        <f t="shared" si="9"/>
        <v>14</v>
      </c>
      <c r="F58" s="15" t="str">
        <f t="shared" si="10"/>
        <v>KEYS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LEN UN Equity</v>
      </c>
      <c r="C59" s="15">
        <f t="shared" si="6"/>
        <v>15</v>
      </c>
      <c r="D59" s="15" t="str">
        <f>B59</f>
        <v>LEN UN Equity</v>
      </c>
      <c r="E59" s="15">
        <f t="shared" si="9"/>
        <v>15</v>
      </c>
      <c r="F59" s="15" t="str">
        <f t="shared" si="10"/>
        <v>LEN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BSX UN Equity</v>
      </c>
      <c r="C60" s="15">
        <f t="shared" si="6"/>
        <v>6</v>
      </c>
      <c r="D60" s="15" t="str">
        <f t="shared" si="8"/>
        <v>BSX UN Equity</v>
      </c>
      <c r="E60" s="15">
        <f t="shared" si="9"/>
        <v>16</v>
      </c>
      <c r="F60" s="15" t="str">
        <f t="shared" si="10"/>
        <v>MA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BLK UN Equity</v>
      </c>
      <c r="C61" s="15">
        <f t="shared" si="6"/>
        <v>5</v>
      </c>
      <c r="D61" s="15" t="str">
        <f t="shared" si="8"/>
        <v>BLK UN Equity</v>
      </c>
      <c r="E61" s="15">
        <f t="shared" si="9"/>
        <v>17</v>
      </c>
      <c r="F61" s="15" t="str">
        <f t="shared" si="10"/>
        <v>MPC UN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EQIX UW Equity</v>
      </c>
      <c r="C62" s="15">
        <f t="shared" si="6"/>
        <v>9</v>
      </c>
      <c r="D62" s="15" t="str">
        <f t="shared" si="8"/>
        <v>EQIX UW Equity</v>
      </c>
      <c r="E62" s="15">
        <f t="shared" si="9"/>
        <v>18</v>
      </c>
      <c r="F62" s="15" t="str">
        <f t="shared" si="10"/>
        <v>MSFT UW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PCG UN Equity</v>
      </c>
      <c r="C84" s="15">
        <f>COUNTIF($B$84:$B$119,"&lt;="&amp;B84)</f>
        <v>17</v>
      </c>
      <c r="D84" s="15" t="str">
        <f t="shared" ref="D84:D119" si="12">B84</f>
        <v>PCG UN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4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ADS UN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MU UW Equity</v>
      </c>
      <c r="C86" s="15">
        <f t="shared" si="13"/>
        <v>14</v>
      </c>
      <c r="D86" s="15" t="str">
        <f t="shared" si="12"/>
        <v>MU UW Equity</v>
      </c>
      <c r="E86" s="15">
        <f t="shared" ref="E86:E119" si="16">E85+1</f>
        <v>3</v>
      </c>
      <c r="F86" s="15" t="str">
        <f t="shared" si="14"/>
        <v>AMG UN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NFX UN Equity</v>
      </c>
      <c r="C87" s="15">
        <f t="shared" si="13"/>
        <v>16</v>
      </c>
      <c r="D87" s="15" t="str">
        <f t="shared" si="12"/>
        <v>NFX UN Equity</v>
      </c>
      <c r="E87" s="15">
        <f t="shared" si="16"/>
        <v>4</v>
      </c>
      <c r="F87" s="15" t="str">
        <f t="shared" si="14"/>
        <v>BHF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AAL UW Equity</v>
      </c>
      <c r="C88" s="15">
        <f t="shared" si="13"/>
        <v>1</v>
      </c>
      <c r="D88" s="15" t="str">
        <f t="shared" si="12"/>
        <v>AAL UW Equity</v>
      </c>
      <c r="E88" s="15">
        <f t="shared" si="16"/>
        <v>5</v>
      </c>
      <c r="F88" s="15" t="str">
        <f t="shared" si="14"/>
        <v>COF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GM UN Equity</v>
      </c>
      <c r="C89" s="15">
        <f t="shared" si="13"/>
        <v>10</v>
      </c>
      <c r="D89" s="15" t="str">
        <f t="shared" si="12"/>
        <v>GM UN Equity</v>
      </c>
      <c r="E89" s="15">
        <f t="shared" si="16"/>
        <v>6</v>
      </c>
      <c r="F89" s="15" t="str">
        <f t="shared" si="14"/>
        <v>DAL UN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M UN Equity</v>
      </c>
      <c r="C90" s="15">
        <f t="shared" si="13"/>
        <v>13</v>
      </c>
      <c r="D90" s="15" t="str">
        <f t="shared" si="12"/>
        <v>M UN Equity</v>
      </c>
      <c r="E90" s="15">
        <f t="shared" si="16"/>
        <v>7</v>
      </c>
      <c r="F90" s="15" t="str">
        <f t="shared" si="14"/>
        <v>DISCK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MYL UW Equity</v>
      </c>
      <c r="C91" s="15">
        <f t="shared" si="13"/>
        <v>15</v>
      </c>
      <c r="D91" s="15" t="str">
        <f t="shared" si="12"/>
        <v>MYL UW Equity</v>
      </c>
      <c r="E91" s="15">
        <f t="shared" si="16"/>
        <v>8</v>
      </c>
      <c r="F91" s="15" t="str">
        <f t="shared" si="14"/>
        <v>DXC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LNC UN Equity</v>
      </c>
      <c r="C92" s="15">
        <f t="shared" si="13"/>
        <v>12</v>
      </c>
      <c r="D92" s="15" t="str">
        <f t="shared" si="12"/>
        <v>LNC UN Equity</v>
      </c>
      <c r="E92" s="15">
        <f t="shared" si="16"/>
        <v>9</v>
      </c>
      <c r="F92" s="15" t="str">
        <f t="shared" si="14"/>
        <v>F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F UN Equity</v>
      </c>
      <c r="C93" s="15">
        <f t="shared" si="13"/>
        <v>9</v>
      </c>
      <c r="D93" s="15" t="str">
        <f t="shared" si="12"/>
        <v>F UN Equity</v>
      </c>
      <c r="E93" s="15">
        <f t="shared" si="16"/>
        <v>10</v>
      </c>
      <c r="F93" s="15" t="str">
        <f t="shared" si="14"/>
        <v>GM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COF UN Equity</v>
      </c>
      <c r="C94" s="15">
        <f t="shared" si="13"/>
        <v>5</v>
      </c>
      <c r="D94" s="15" t="str">
        <f t="shared" si="12"/>
        <v>COF UN Equity</v>
      </c>
      <c r="E94" s="15">
        <f t="shared" si="16"/>
        <v>11</v>
      </c>
      <c r="F94" s="15" t="str">
        <f t="shared" si="14"/>
        <v>GS UN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PRU UN Equity</v>
      </c>
      <c r="C95" s="15">
        <f t="shared" si="13"/>
        <v>18</v>
      </c>
      <c r="D95" s="15" t="str">
        <f t="shared" si="12"/>
        <v>PRU UN Equity</v>
      </c>
      <c r="E95" s="15">
        <f t="shared" si="16"/>
        <v>12</v>
      </c>
      <c r="F95" s="15" t="str">
        <f t="shared" si="14"/>
        <v>LNC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AMG UN Equity</v>
      </c>
      <c r="C96" s="15">
        <f t="shared" si="13"/>
        <v>3</v>
      </c>
      <c r="D96" s="15" t="str">
        <f t="shared" si="12"/>
        <v>AMG UN Equity</v>
      </c>
      <c r="E96" s="15">
        <f t="shared" si="16"/>
        <v>13</v>
      </c>
      <c r="F96" s="15" t="str">
        <f t="shared" si="14"/>
        <v>M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ADS UN Equity</v>
      </c>
      <c r="C97" s="15">
        <f t="shared" si="13"/>
        <v>2</v>
      </c>
      <c r="D97" s="15" t="str">
        <f t="shared" si="12"/>
        <v>ADS UN Equity</v>
      </c>
      <c r="E97" s="15">
        <f t="shared" si="16"/>
        <v>14</v>
      </c>
      <c r="F97" s="15" t="str">
        <f t="shared" si="14"/>
        <v>MU UW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DISCK UW Equity</v>
      </c>
      <c r="C98" s="15">
        <f t="shared" si="13"/>
        <v>7</v>
      </c>
      <c r="D98" s="15" t="str">
        <f t="shared" si="12"/>
        <v>DISCK UW Equity</v>
      </c>
      <c r="E98" s="15">
        <f t="shared" si="16"/>
        <v>15</v>
      </c>
      <c r="F98" s="15" t="str">
        <f t="shared" si="14"/>
        <v>MYL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DAL UN Equity</v>
      </c>
      <c r="C99" s="15">
        <f t="shared" si="13"/>
        <v>6</v>
      </c>
      <c r="D99" s="15" t="str">
        <f t="shared" si="12"/>
        <v>DAL UN Equity</v>
      </c>
      <c r="E99" s="15">
        <f t="shared" si="16"/>
        <v>16</v>
      </c>
      <c r="F99" s="15" t="str">
        <f t="shared" si="14"/>
        <v>NFX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DXC UN Equity</v>
      </c>
      <c r="C100" s="15">
        <f t="shared" si="13"/>
        <v>8</v>
      </c>
      <c r="D100" s="15" t="str">
        <f t="shared" si="12"/>
        <v>DXC UN Equity</v>
      </c>
      <c r="E100" s="15">
        <f t="shared" si="16"/>
        <v>17</v>
      </c>
      <c r="F100" s="15" t="str">
        <f t="shared" si="14"/>
        <v>PCG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GS UN Equity</v>
      </c>
      <c r="C101" s="15">
        <f t="shared" si="13"/>
        <v>11</v>
      </c>
      <c r="D101" s="15" t="str">
        <f t="shared" si="12"/>
        <v>GS UN Equity</v>
      </c>
      <c r="E101" s="15">
        <f t="shared" si="16"/>
        <v>18</v>
      </c>
      <c r="F101" s="15" t="str">
        <f t="shared" si="14"/>
        <v>PRU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F UN Equity</v>
      </c>
      <c r="C122" s="15">
        <f>COUNTIF($B$122:$B$157,"&lt;="&amp;B122)</f>
        <v>8</v>
      </c>
      <c r="D122" s="15" t="str">
        <f t="shared" ref="D122:D157" si="18">B122</f>
        <v>F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ADS UN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MU UW Equity</v>
      </c>
      <c r="C123" s="15">
        <f t="shared" ref="C123:C157" si="19">COUNTIF($B$122:$B$157,"&lt;="&amp;B123)</f>
        <v>16</v>
      </c>
      <c r="D123" s="15" t="str">
        <f t="shared" si="18"/>
        <v>MU UW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ALK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9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APA UN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17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APC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PCG UN Equity</v>
      </c>
      <c r="C126" s="15">
        <f t="shared" si="19"/>
        <v>18</v>
      </c>
      <c r="D126" s="15" t="str">
        <f t="shared" si="18"/>
        <v>PCG UN Equity</v>
      </c>
      <c r="E126" s="15">
        <f t="shared" si="22"/>
        <v>5</v>
      </c>
      <c r="F126" s="15" t="str">
        <f t="shared" si="20"/>
        <v>CTL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 UN Equity</v>
      </c>
      <c r="C127" s="15">
        <f t="shared" si="19"/>
        <v>13</v>
      </c>
      <c r="D127" s="15" t="str">
        <f t="shared" si="18"/>
        <v>M UN Equity</v>
      </c>
      <c r="E127" s="15">
        <f t="shared" si="22"/>
        <v>6</v>
      </c>
      <c r="F127" s="15" t="str">
        <f t="shared" si="20"/>
        <v>DVN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DXC UN Equity</v>
      </c>
      <c r="C128" s="15">
        <f t="shared" si="19"/>
        <v>7</v>
      </c>
      <c r="D128" s="15" t="str">
        <f t="shared" si="18"/>
        <v>DXC UN Equity</v>
      </c>
      <c r="E128" s="15">
        <f t="shared" si="22"/>
        <v>7</v>
      </c>
      <c r="F128" s="15" t="str">
        <f t="shared" si="20"/>
        <v>DXC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GPS UN Equity</v>
      </c>
      <c r="C129" s="15">
        <f t="shared" si="19"/>
        <v>10</v>
      </c>
      <c r="D129" s="15" t="str">
        <f t="shared" si="18"/>
        <v>GPS UN Equity</v>
      </c>
      <c r="E129" s="15">
        <f t="shared" si="22"/>
        <v>8</v>
      </c>
      <c r="F129" s="15" t="str">
        <f t="shared" si="20"/>
        <v>F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APA UN Equity</v>
      </c>
      <c r="C130" s="15">
        <f t="shared" si="19"/>
        <v>3</v>
      </c>
      <c r="D130" s="15" t="str">
        <f t="shared" si="18"/>
        <v>APA UN Equity</v>
      </c>
      <c r="E130" s="15">
        <f t="shared" si="22"/>
        <v>9</v>
      </c>
      <c r="F130" s="15" t="str">
        <f t="shared" si="20"/>
        <v>GM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APC UN Equity</v>
      </c>
      <c r="C131" s="15">
        <f t="shared" si="19"/>
        <v>4</v>
      </c>
      <c r="D131" s="15" t="str">
        <f t="shared" si="18"/>
        <v>APC UN Equity</v>
      </c>
      <c r="E131" s="15">
        <f t="shared" si="22"/>
        <v>10</v>
      </c>
      <c r="F131" s="15" t="str">
        <f t="shared" si="20"/>
        <v>GPS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ADS UN Equity</v>
      </c>
      <c r="C132" s="15">
        <f t="shared" si="19"/>
        <v>1</v>
      </c>
      <c r="D132" s="15" t="str">
        <f t="shared" si="18"/>
        <v>ADS UN Equity</v>
      </c>
      <c r="E132" s="15">
        <f t="shared" si="22"/>
        <v>11</v>
      </c>
      <c r="F132" s="15" t="str">
        <f t="shared" si="20"/>
        <v>GT UW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MRO UN Equity</v>
      </c>
      <c r="C133" s="15">
        <f t="shared" si="19"/>
        <v>15</v>
      </c>
      <c r="D133" s="15" t="str">
        <f t="shared" si="18"/>
        <v>MRO UN Equity</v>
      </c>
      <c r="E133" s="15">
        <f t="shared" si="22"/>
        <v>12</v>
      </c>
      <c r="F133" s="15" t="str">
        <f t="shared" si="20"/>
        <v>JWN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MPC UN Equity</v>
      </c>
      <c r="C134" s="15">
        <f t="shared" si="19"/>
        <v>14</v>
      </c>
      <c r="D134" s="15" t="str">
        <f t="shared" si="18"/>
        <v>MPC UN Equity</v>
      </c>
      <c r="E134" s="15">
        <f t="shared" si="22"/>
        <v>13</v>
      </c>
      <c r="F134" s="15" t="str">
        <f t="shared" si="20"/>
        <v>M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ALK UN Equity</v>
      </c>
      <c r="C135" s="15">
        <f t="shared" si="19"/>
        <v>2</v>
      </c>
      <c r="D135" s="15" t="str">
        <f t="shared" si="18"/>
        <v>ALK UN Equity</v>
      </c>
      <c r="E135" s="15">
        <f t="shared" si="22"/>
        <v>14</v>
      </c>
      <c r="F135" s="15" t="str">
        <f t="shared" si="20"/>
        <v>MPC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CTL UN Equity</v>
      </c>
      <c r="C136" s="15">
        <f t="shared" si="19"/>
        <v>5</v>
      </c>
      <c r="D136" s="15" t="str">
        <f t="shared" si="18"/>
        <v>CTL UN Equity</v>
      </c>
      <c r="E136" s="15">
        <f t="shared" si="22"/>
        <v>15</v>
      </c>
      <c r="F136" s="15" t="str">
        <f t="shared" si="20"/>
        <v>MRO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DVN UN Equity</v>
      </c>
      <c r="C137" s="15">
        <f t="shared" si="19"/>
        <v>6</v>
      </c>
      <c r="D137" s="15" t="str">
        <f t="shared" si="18"/>
        <v>DVN UN Equity</v>
      </c>
      <c r="E137" s="15">
        <f t="shared" si="22"/>
        <v>16</v>
      </c>
      <c r="F137" s="15" t="str">
        <f t="shared" si="20"/>
        <v>MU UW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GT UW Equity</v>
      </c>
      <c r="C138" s="15">
        <f t="shared" si="19"/>
        <v>11</v>
      </c>
      <c r="D138" s="15" t="str">
        <f t="shared" si="18"/>
        <v>GT UW Equity</v>
      </c>
      <c r="E138" s="15">
        <f t="shared" si="22"/>
        <v>17</v>
      </c>
      <c r="F138" s="15" t="str">
        <f t="shared" si="20"/>
        <v>NFX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JWN UN Equity</v>
      </c>
      <c r="C139" s="15">
        <f t="shared" si="19"/>
        <v>12</v>
      </c>
      <c r="D139" s="15" t="str">
        <f t="shared" si="18"/>
        <v>JWN UN Equity</v>
      </c>
      <c r="E139" s="15">
        <f t="shared" si="22"/>
        <v>18</v>
      </c>
      <c r="F139" s="15" t="str">
        <f t="shared" si="20"/>
        <v>PCG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3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ABBV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11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APA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MAC UN Equity</v>
      </c>
      <c r="C162" s="15">
        <f t="shared" si="24"/>
        <v>13</v>
      </c>
      <c r="D162" s="15" t="str">
        <f t="shared" si="25"/>
        <v>MAC UN Equity</v>
      </c>
      <c r="E162" s="15">
        <f t="shared" ref="E162:E195" si="28">E161+1</f>
        <v>3</v>
      </c>
      <c r="F162" s="15" t="str">
        <f t="shared" si="26"/>
        <v>CTL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IRM UN Equity</v>
      </c>
      <c r="C163" s="15">
        <f t="shared" si="24"/>
        <v>6</v>
      </c>
      <c r="D163" s="15" t="str">
        <f t="shared" si="25"/>
        <v>IRM UN Equity</v>
      </c>
      <c r="E163" s="15">
        <f t="shared" si="28"/>
        <v>4</v>
      </c>
      <c r="F163" s="15" t="str">
        <f t="shared" si="26"/>
        <v>F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IVZ UN Equity</v>
      </c>
      <c r="C164" s="15">
        <f t="shared" si="24"/>
        <v>7</v>
      </c>
      <c r="D164" s="15" t="str">
        <f t="shared" si="25"/>
        <v>IVZ UN Equity</v>
      </c>
      <c r="E164" s="15">
        <f t="shared" si="28"/>
        <v>5</v>
      </c>
      <c r="F164" s="15" t="str">
        <f t="shared" si="26"/>
        <v>HP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F UN Equity</v>
      </c>
      <c r="C165" s="15">
        <f t="shared" si="24"/>
        <v>4</v>
      </c>
      <c r="D165" s="15" t="str">
        <f t="shared" si="25"/>
        <v>F UN Equity</v>
      </c>
      <c r="E165" s="15">
        <f t="shared" si="28"/>
        <v>6</v>
      </c>
      <c r="F165" s="15" t="str">
        <f t="shared" si="26"/>
        <v>IRM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MO UN Equity</v>
      </c>
      <c r="C166" s="15">
        <f t="shared" si="24"/>
        <v>14</v>
      </c>
      <c r="D166" s="15" t="str">
        <f t="shared" si="25"/>
        <v>MO UN Equity</v>
      </c>
      <c r="E166" s="15">
        <f t="shared" si="28"/>
        <v>7</v>
      </c>
      <c r="F166" s="15" t="str">
        <f t="shared" si="26"/>
        <v>IVZ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KIM UN Equity</v>
      </c>
      <c r="C167" s="15">
        <f t="shared" si="24"/>
        <v>9</v>
      </c>
      <c r="D167" s="15" t="str">
        <f t="shared" si="25"/>
        <v>KIM UN Equity</v>
      </c>
      <c r="E167" s="15">
        <f t="shared" si="28"/>
        <v>8</v>
      </c>
      <c r="F167" s="15" t="str">
        <f t="shared" si="26"/>
        <v>KHC UW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M UN Equity</v>
      </c>
      <c r="C168" s="15">
        <f t="shared" si="24"/>
        <v>12</v>
      </c>
      <c r="D168" s="15" t="str">
        <f t="shared" si="25"/>
        <v>M UN Equity</v>
      </c>
      <c r="E168" s="15">
        <f t="shared" si="28"/>
        <v>9</v>
      </c>
      <c r="F168" s="15" t="str">
        <f t="shared" si="26"/>
        <v>KIM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APA UN Equity</v>
      </c>
      <c r="C169" s="15">
        <f t="shared" si="24"/>
        <v>2</v>
      </c>
      <c r="D169" s="15" t="str">
        <f t="shared" si="25"/>
        <v>APA UN Equity</v>
      </c>
      <c r="E169" s="15">
        <f t="shared" si="28"/>
        <v>10</v>
      </c>
      <c r="F169" s="15" t="str">
        <f t="shared" si="26"/>
        <v>KMI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PM UN Equity</v>
      </c>
      <c r="C170" s="15">
        <f t="shared" si="24"/>
        <v>17</v>
      </c>
      <c r="D170" s="15" t="str">
        <f t="shared" si="25"/>
        <v>PM UN Equity</v>
      </c>
      <c r="E170" s="15">
        <f t="shared" si="28"/>
        <v>11</v>
      </c>
      <c r="F170" s="15" t="str">
        <f t="shared" si="26"/>
        <v>LB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ABBV UN Equity</v>
      </c>
      <c r="C171" s="15">
        <f t="shared" si="24"/>
        <v>1</v>
      </c>
      <c r="D171" s="15" t="str">
        <f t="shared" si="25"/>
        <v>ABBV UN Equity</v>
      </c>
      <c r="E171" s="15">
        <f t="shared" si="28"/>
        <v>12</v>
      </c>
      <c r="F171" s="15" t="str">
        <f t="shared" si="26"/>
        <v>M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KHC UW Equity</v>
      </c>
      <c r="C172" s="15">
        <f t="shared" si="24"/>
        <v>8</v>
      </c>
      <c r="D172" s="15" t="str">
        <f t="shared" si="25"/>
        <v>KHC UW Equity</v>
      </c>
      <c r="E172" s="15">
        <f t="shared" si="28"/>
        <v>13</v>
      </c>
      <c r="F172" s="15" t="str">
        <f t="shared" si="26"/>
        <v>MAC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OKE UN Equity</v>
      </c>
      <c r="C173" s="15">
        <f t="shared" si="24"/>
        <v>16</v>
      </c>
      <c r="D173" s="15" t="str">
        <f t="shared" si="25"/>
        <v>OKE UN Equity</v>
      </c>
      <c r="E173" s="15">
        <f t="shared" si="28"/>
        <v>14</v>
      </c>
      <c r="F173" s="15" t="str">
        <f t="shared" si="26"/>
        <v>MO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PPL UN Equity</v>
      </c>
      <c r="C174" s="15">
        <f t="shared" si="24"/>
        <v>18</v>
      </c>
      <c r="D174" s="15" t="str">
        <f t="shared" si="25"/>
        <v>PPL UN Equity</v>
      </c>
      <c r="E174" s="15">
        <f t="shared" si="28"/>
        <v>15</v>
      </c>
      <c r="F174" s="15" t="str">
        <f t="shared" si="26"/>
        <v>NWL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NWL UN Equity</v>
      </c>
      <c r="C175" s="15">
        <f t="shared" si="24"/>
        <v>15</v>
      </c>
      <c r="D175" s="15" t="str">
        <f t="shared" si="25"/>
        <v>NWL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KMI UN Equity</v>
      </c>
      <c r="C176" s="15">
        <f t="shared" si="24"/>
        <v>10</v>
      </c>
      <c r="D176" s="15" t="str">
        <f t="shared" si="25"/>
        <v>KMI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HP UN Equity</v>
      </c>
      <c r="C177" s="15">
        <f t="shared" si="24"/>
        <v>5</v>
      </c>
      <c r="D177" s="15" t="str">
        <f t="shared" si="25"/>
        <v>HP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ALK UN Equity</v>
      </c>
      <c r="C199" s="15">
        <f>COUNTIF($B$199:$B$234,"&lt;="&amp;B199)</f>
        <v>2</v>
      </c>
      <c r="D199" s="15" t="str">
        <f>B199</f>
        <v>ALK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AIV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EOG UN Equity</v>
      </c>
      <c r="C200" s="15">
        <f t="shared" ref="C200:C234" si="30">COUNTIF($B$199:$B$234,"&lt;="&amp;B200)</f>
        <v>10</v>
      </c>
      <c r="D200" s="15" t="str">
        <f t="shared" ref="D200:D234" si="31">B200</f>
        <v>EOG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ALK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NOV UN Equity</v>
      </c>
      <c r="C201" s="15">
        <f t="shared" si="30"/>
        <v>24</v>
      </c>
      <c r="D201" s="15" t="str">
        <f t="shared" si="31"/>
        <v>NOV UN Equity</v>
      </c>
      <c r="E201" s="15">
        <f t="shared" ref="E201:E234" si="34">E200+1</f>
        <v>3</v>
      </c>
      <c r="F201" s="15" t="str">
        <f t="shared" si="32"/>
        <v>AMT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EQIX UW Equity</v>
      </c>
      <c r="C202" s="15">
        <f t="shared" si="30"/>
        <v>11</v>
      </c>
      <c r="D202" s="15" t="str">
        <f t="shared" si="31"/>
        <v>EQIX UW Equity</v>
      </c>
      <c r="E202" s="15">
        <f t="shared" si="34"/>
        <v>4</v>
      </c>
      <c r="F202" s="15" t="str">
        <f t="shared" si="32"/>
        <v>ARE UN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CF UN Equity</v>
      </c>
      <c r="C203" s="15">
        <f t="shared" si="30"/>
        <v>6</v>
      </c>
      <c r="D203" s="15" t="str">
        <f t="shared" si="31"/>
        <v>CF UN Equity</v>
      </c>
      <c r="E203" s="15">
        <f t="shared" si="34"/>
        <v>5</v>
      </c>
      <c r="F203" s="15" t="str">
        <f t="shared" si="32"/>
        <v>BHGE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DISCK UW Equity</v>
      </c>
      <c r="C204" s="15">
        <f t="shared" si="30"/>
        <v>9</v>
      </c>
      <c r="D204" s="15" t="str">
        <f t="shared" si="31"/>
        <v>DISCK UW Equity</v>
      </c>
      <c r="E204" s="15">
        <f t="shared" si="34"/>
        <v>6</v>
      </c>
      <c r="F204" s="15" t="str">
        <f t="shared" si="32"/>
        <v>CF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DISCA UW Equity</v>
      </c>
      <c r="C205" s="15">
        <f t="shared" si="30"/>
        <v>8</v>
      </c>
      <c r="D205" s="15" t="str">
        <f t="shared" si="31"/>
        <v>DISCA UW Equity</v>
      </c>
      <c r="E205" s="15">
        <f t="shared" si="34"/>
        <v>7</v>
      </c>
      <c r="F205" s="15" t="str">
        <f t="shared" si="32"/>
        <v>CRM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EQR UN Equity</v>
      </c>
      <c r="C206" s="15">
        <f t="shared" si="30"/>
        <v>12</v>
      </c>
      <c r="D206" s="15" t="str">
        <f t="shared" si="31"/>
        <v>EQR UN Equity</v>
      </c>
      <c r="E206" s="15">
        <f t="shared" si="34"/>
        <v>8</v>
      </c>
      <c r="F206" s="15" t="str">
        <f t="shared" si="32"/>
        <v>DISCA UW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MNST UW Equity</v>
      </c>
      <c r="C207" s="15">
        <f t="shared" si="30"/>
        <v>19</v>
      </c>
      <c r="D207" s="15" t="str">
        <f t="shared" si="31"/>
        <v>MNST UW Equity</v>
      </c>
      <c r="E207" s="15">
        <f t="shared" si="34"/>
        <v>9</v>
      </c>
      <c r="F207" s="15" t="str">
        <f t="shared" si="32"/>
        <v>DISCK UW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MOS UN Equity</v>
      </c>
      <c r="C208" s="15">
        <f t="shared" si="30"/>
        <v>20</v>
      </c>
      <c r="D208" s="15" t="str">
        <f t="shared" si="31"/>
        <v>MOS UN Equity</v>
      </c>
      <c r="E208" s="15">
        <f t="shared" si="34"/>
        <v>10</v>
      </c>
      <c r="F208" s="15" t="str">
        <f t="shared" si="32"/>
        <v>EOG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IPG UN Equity</v>
      </c>
      <c r="C209" s="15">
        <f t="shared" si="30"/>
        <v>17</v>
      </c>
      <c r="D209" s="15" t="str">
        <f t="shared" si="31"/>
        <v>IPG UN Equity</v>
      </c>
      <c r="E209" s="15">
        <f t="shared" si="34"/>
        <v>11</v>
      </c>
      <c r="F209" s="15" t="str">
        <f t="shared" si="32"/>
        <v>EQIX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CRM UN Equity</v>
      </c>
      <c r="C210" s="15">
        <f t="shared" si="30"/>
        <v>7</v>
      </c>
      <c r="D210" s="15" t="str">
        <f t="shared" si="31"/>
        <v>CRM UN Equity</v>
      </c>
      <c r="E210" s="15">
        <f t="shared" si="34"/>
        <v>12</v>
      </c>
      <c r="F210" s="15" t="str">
        <f t="shared" si="32"/>
        <v>EQR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HRB UN Equity</v>
      </c>
      <c r="C211" s="15">
        <f t="shared" si="30"/>
        <v>16</v>
      </c>
      <c r="D211" s="15" t="str">
        <f t="shared" si="31"/>
        <v>HRB UN Equity</v>
      </c>
      <c r="E211" s="15">
        <f t="shared" si="34"/>
        <v>13</v>
      </c>
      <c r="F211" s="15" t="str">
        <f t="shared" si="32"/>
        <v>FCX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BHGE UN Equity</v>
      </c>
      <c r="C212" s="15">
        <f t="shared" si="30"/>
        <v>5</v>
      </c>
      <c r="D212" s="15" t="str">
        <f t="shared" si="31"/>
        <v>BHGE UN Equity</v>
      </c>
      <c r="E212" s="15">
        <f t="shared" si="34"/>
        <v>14</v>
      </c>
      <c r="F212" s="15" t="str">
        <f t="shared" si="32"/>
        <v>GT UW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AMT UN Equity</v>
      </c>
      <c r="C213" s="15">
        <f t="shared" si="30"/>
        <v>3</v>
      </c>
      <c r="D213" s="15" t="str">
        <f t="shared" si="31"/>
        <v>AMT UN Equity</v>
      </c>
      <c r="E213" s="15">
        <f t="shared" si="34"/>
        <v>15</v>
      </c>
      <c r="F213" s="15" t="str">
        <f t="shared" si="32"/>
        <v>HAS UW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>HRB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>IPG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>MAC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ARE UN Equity</v>
      </c>
      <c r="C217" s="15">
        <f t="shared" si="30"/>
        <v>4</v>
      </c>
      <c r="D217" s="15" t="str">
        <f t="shared" si="31"/>
        <v>ARE UN Equity</v>
      </c>
      <c r="E217" s="15">
        <f t="shared" si="34"/>
        <v>19</v>
      </c>
      <c r="F217" s="15" t="str">
        <f t="shared" si="32"/>
        <v>MNST UW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NVDA UW Equity</v>
      </c>
      <c r="C218" s="15">
        <f t="shared" si="30"/>
        <v>25</v>
      </c>
      <c r="D218" s="15" t="str">
        <f t="shared" si="31"/>
        <v>NVDA UW Equity</v>
      </c>
      <c r="E218" s="15">
        <f t="shared" si="34"/>
        <v>20</v>
      </c>
      <c r="F218" s="15" t="str">
        <f t="shared" si="32"/>
        <v>MOS UN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NWSA UW Equity</v>
      </c>
      <c r="C219" s="15">
        <f t="shared" si="30"/>
        <v>28</v>
      </c>
      <c r="D219" s="15" t="str">
        <f t="shared" si="31"/>
        <v>NWSA UW Equity</v>
      </c>
      <c r="E219" s="15">
        <f t="shared" si="34"/>
        <v>21</v>
      </c>
      <c r="F219" s="15" t="str">
        <f t="shared" si="32"/>
        <v>MRO UN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NWS UW Equity</v>
      </c>
      <c r="C220" s="15">
        <f t="shared" si="30"/>
        <v>27</v>
      </c>
      <c r="D220" s="15" t="str">
        <f t="shared" si="31"/>
        <v>NWS UW Equity</v>
      </c>
      <c r="E220" s="15">
        <f t="shared" si="34"/>
        <v>22</v>
      </c>
      <c r="F220" s="15" t="str">
        <f t="shared" si="32"/>
        <v>NBL UN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MRO UN Equity</v>
      </c>
      <c r="C221" s="15">
        <f t="shared" si="30"/>
        <v>21</v>
      </c>
      <c r="D221" s="15" t="str">
        <f t="shared" si="31"/>
        <v>MRO UN Equity</v>
      </c>
      <c r="E221" s="15">
        <f t="shared" si="34"/>
        <v>23</v>
      </c>
      <c r="F221" s="15" t="str">
        <f t="shared" si="32"/>
        <v>NKTR UW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AIV UN Equity</v>
      </c>
      <c r="C222" s="15">
        <f t="shared" si="30"/>
        <v>1</v>
      </c>
      <c r="D222" s="15" t="str">
        <f t="shared" si="31"/>
        <v>AIV UN Equity</v>
      </c>
      <c r="E222" s="15">
        <f t="shared" si="34"/>
        <v>24</v>
      </c>
      <c r="F222" s="15" t="str">
        <f t="shared" si="32"/>
        <v>NOV UN Equity</v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FCX UN Equity</v>
      </c>
      <c r="C223" s="15">
        <f t="shared" si="30"/>
        <v>13</v>
      </c>
      <c r="D223" s="15" t="str">
        <f t="shared" si="31"/>
        <v>FCX UN Equity</v>
      </c>
      <c r="E223" s="15">
        <f t="shared" si="34"/>
        <v>25</v>
      </c>
      <c r="F223" s="15" t="str">
        <f t="shared" si="32"/>
        <v>NVDA UW Equity</v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MAC UN Equity</v>
      </c>
      <c r="C224" s="15">
        <f t="shared" si="30"/>
        <v>18</v>
      </c>
      <c r="D224" s="15" t="str">
        <f t="shared" si="31"/>
        <v>MAC UN Equity</v>
      </c>
      <c r="E224" s="15">
        <f t="shared" si="34"/>
        <v>26</v>
      </c>
      <c r="F224" s="15" t="str">
        <f t="shared" si="32"/>
        <v>NWL UN Equity</v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GT UW Equity</v>
      </c>
      <c r="C225" s="15">
        <f t="shared" si="30"/>
        <v>14</v>
      </c>
      <c r="D225" s="15" t="str">
        <f t="shared" si="31"/>
        <v>GT UW Equity</v>
      </c>
      <c r="E225" s="15">
        <f t="shared" si="34"/>
        <v>27</v>
      </c>
      <c r="F225" s="15" t="str">
        <f t="shared" si="32"/>
        <v>NWS UW Equity</v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NWL UN Equity</v>
      </c>
      <c r="C226" s="15">
        <f t="shared" si="30"/>
        <v>26</v>
      </c>
      <c r="D226" s="15" t="str">
        <f t="shared" si="31"/>
        <v>NWL UN Equity</v>
      </c>
      <c r="E226" s="15">
        <f t="shared" si="34"/>
        <v>28</v>
      </c>
      <c r="F226" s="15" t="str">
        <f t="shared" si="32"/>
        <v>NWSA UW Equity</v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NBL UN Equity</v>
      </c>
      <c r="C227" s="15">
        <f t="shared" si="30"/>
        <v>22</v>
      </c>
      <c r="D227" s="15" t="str">
        <f t="shared" si="31"/>
        <v>NBL UN Equity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HAS UW Equity</v>
      </c>
      <c r="C228" s="15">
        <f t="shared" si="30"/>
        <v>15</v>
      </c>
      <c r="D228" s="15" t="str">
        <f t="shared" si="31"/>
        <v>HAS UW Equity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NKTR UW Equity</v>
      </c>
      <c r="C229" s="15">
        <f t="shared" si="30"/>
        <v>23</v>
      </c>
      <c r="D229" s="15" t="str">
        <f t="shared" si="31"/>
        <v>NKTR UW Equity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22.02.2019</Description0>
    <SirketAnalist xmlns="68a7fc7a-53da-488b-91fa-18c291982698" xsi:nil="true"/>
    <ReportSubCategory xmlns="68a7fc7a-53da-488b-91fa-18c291982698" xsi:nil="true"/>
    <ReportDate xmlns="380cdb1d-a242-4ca6-832c-91492035c7e4">2019-02-22T06:44:58+00:00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46568459-7E5A-4049-B296-B134FBE8F4FB}"/>
</file>

<file path=customXml/itemProps2.xml><?xml version="1.0" encoding="utf-8"?>
<ds:datastoreItem xmlns:ds="http://schemas.openxmlformats.org/officeDocument/2006/customXml" ds:itemID="{63ED117C-8F9B-41D9-89CA-21947A096B74}"/>
</file>

<file path=customXml/itemProps3.xml><?xml version="1.0" encoding="utf-8"?>
<ds:datastoreItem xmlns:ds="http://schemas.openxmlformats.org/officeDocument/2006/customXml" ds:itemID="{A7451BA0-0822-4075-A74C-9B4FABACD0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22.02.2019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2019-02-22T05:06:10Z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